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<sst xmlns="http://schemas.openxmlformats.org/spreadsheetml/2006/main" count="1082" uniqueCount="43">
  <si>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</si>
  <si>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</si>
  <si>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кВт</t>
  </si>
  <si>
    <t>ВСЕГО</t>
  </si>
  <si>
    <t>ВН</t>
  </si>
  <si>
    <t>СН1</t>
  </si>
  <si>
    <t>СН2</t>
  </si>
  <si>
    <t>НН</t>
  </si>
  <si>
    <t>"Население и потребители, приравненные к населению"</t>
  </si>
  <si>
    <t>"Прочие потребители"</t>
  </si>
  <si>
    <t>ОАО "ЭТК"</t>
  </si>
  <si>
    <t>ЗАО "Энергосервис 2000"</t>
  </si>
  <si>
    <t>ООО "Микрорайон"</t>
  </si>
  <si>
    <t>ООО "Омскстройматериалы-2"</t>
  </si>
  <si>
    <t>ООО "ОСК"</t>
  </si>
  <si>
    <t>Омская область</t>
  </si>
  <si>
    <t>СПРАВОЧНО в т.ч. отпуск по договорам купли-продажи</t>
  </si>
  <si>
    <t>ИТОГО</t>
  </si>
  <si>
    <t>ИП Кацман В.В.</t>
  </si>
  <si>
    <t>ПАО "МРСК Сибири"-"Омскэнерго"</t>
  </si>
  <si>
    <t>АО "Омскэлектро"</t>
  </si>
  <si>
    <t>ПАО "ФСК ЕЭС"</t>
  </si>
  <si>
    <t>Опосредованное присоединение к ПАО "ФСК"</t>
  </si>
  <si>
    <t>ОАО "АК "Омскагрегат"</t>
  </si>
  <si>
    <t>ООО "ЗСК-1"</t>
  </si>
  <si>
    <t>Полезный отпуск электроэнергии и мощности по тарифным группам в разрезе территориальных сетевых организаций по уровням напряжения за январь 2016 года</t>
  </si>
  <si>
    <t>Полезный отпуск электроэнергии и мощности по тарифным группам в разрезе территориальных сетевых организаций по уровням напряжения за февраль 2016 года</t>
  </si>
  <si>
    <t>ОАО "Оборонэнерго"</t>
  </si>
  <si>
    <t>ООО "Тепловая компания"</t>
  </si>
  <si>
    <t>ООО "ТрансЭнерго"</t>
  </si>
  <si>
    <t>Полезный отпуск электроэнергии и мощности по тарифным группам в разрезе территориальных сетевых организаций по уровням напряжения за март 2016 года</t>
  </si>
  <si>
    <t>Полезный отпуск электроэнергии и мощности по тарифным группам в разрезе территориальных сетевых организаций по уровням напряжения за апрель 2016 года</t>
  </si>
  <si>
    <t>Полезный отпуск электроэнергии и мощности по тарифным группам в разрезе территориальных сетевых организаций по уровням напряжения за май 2016 года</t>
  </si>
  <si>
    <t>Полезный отпуск электроэнергии и мощности по тарифным группам в разрезе территориальных сетевых организаций по уровням напряжения за июнь 2016 года</t>
  </si>
  <si>
    <t>АО  "ОАЗ"</t>
  </si>
  <si>
    <t>Полезный отпуск электроэнергии и мощности по тарифным группам в разрезе территориальных сетевых организаций по уровням напряжения за июль 2016 года</t>
  </si>
  <si>
    <t>Полезный отпуск электроэнергии и мощности по тарифным группам в разрезе территориальных сетевых организаций по уровням напряжения за август 2016 года</t>
  </si>
  <si>
    <t>Полезный отпуск электроэнергии и мощности по тарифным группам в разрезе территориальных сетевых организаций по уровням напряжения за сентябрь 2016 года</t>
  </si>
  <si>
    <t>Полезный отпуск электроэнергии и мощности по тарифным группам в разрезе территориальных сетевых организаций по уровням напряжения за октябрь 2016 года</t>
  </si>
  <si>
    <t>Полезный отпуск электроэнергии и мощности по тарифным группам в разрезе территориальных сетевых организаций по уровням напряжения за ноябрь 2016 года</t>
  </si>
  <si>
    <t>Полезный отпуск электроэнергии и мощности по тарифным группам в разрезе территориальных сетевых организаций по уровням напряжения за декабрь 2016 года</t>
  </si>
  <si>
    <t>Полезный отпуск электрической энергии потребителям, присоединеным к сетям</t>
  </si>
  <si>
    <t>ГН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</si>
</sst>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_ ;\-#,##0\ "/>
    <numFmt numFmtId="167" formatCode="0.0"/>
    <numFmt numFmtId="168" formatCode="_-* #,##0.0_р_._-;\-* #,##0.0_р_._-;_-* &quot;-&quot;??_р_._-;_-@_-"/>
    <numFmt numFmtId="169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4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 vertical="top"/>
      <protection/>
    </xf>
    <xf numFmtId="164" fontId="3" fillId="0" borderId="16" xfId="52" applyNumberFormat="1" applyFont="1" applyFill="1" applyBorder="1">
      <alignment/>
      <protection/>
    </xf>
    <xf numFmtId="164" fontId="3" fillId="0" borderId="17" xfId="52" applyNumberFormat="1" applyFont="1" applyFill="1" applyBorder="1">
      <alignment/>
      <protection/>
    </xf>
    <xf numFmtId="164" fontId="3" fillId="0" borderId="18" xfId="52" applyNumberFormat="1" applyFont="1" applyFill="1" applyBorder="1">
      <alignment/>
      <protection/>
    </xf>
    <xf numFmtId="164" fontId="3" fillId="0" borderId="19" xfId="52" applyNumberFormat="1" applyFont="1" applyFill="1" applyBorder="1">
      <alignment/>
      <protection/>
    </xf>
    <xf numFmtId="3" fontId="3" fillId="0" borderId="20" xfId="52" applyNumberFormat="1" applyFont="1" applyFill="1" applyBorder="1">
      <alignment/>
      <protection/>
    </xf>
    <xf numFmtId="3" fontId="3" fillId="0" borderId="21" xfId="52" applyNumberFormat="1" applyFont="1" applyFill="1" applyBorder="1">
      <alignment/>
      <protection/>
    </xf>
    <xf numFmtId="3" fontId="3" fillId="0" borderId="18" xfId="52" applyNumberFormat="1" applyFont="1" applyFill="1" applyBorder="1">
      <alignment/>
      <protection/>
    </xf>
    <xf numFmtId="3" fontId="3" fillId="0" borderId="22" xfId="52" applyNumberFormat="1" applyFont="1" applyFill="1" applyBorder="1">
      <alignment/>
      <protection/>
    </xf>
    <xf numFmtId="0" fontId="5" fillId="0" borderId="23" xfId="52" applyFont="1" applyFill="1" applyBorder="1" applyAlignment="1">
      <alignment horizontal="right"/>
      <protection/>
    </xf>
    <xf numFmtId="164" fontId="5" fillId="0" borderId="24" xfId="52" applyNumberFormat="1" applyFont="1" applyFill="1" applyBorder="1">
      <alignment/>
      <protection/>
    </xf>
    <xf numFmtId="164" fontId="5" fillId="0" borderId="25" xfId="52" applyNumberFormat="1" applyFont="1" applyFill="1" applyBorder="1">
      <alignment/>
      <protection/>
    </xf>
    <xf numFmtId="164" fontId="5" fillId="0" borderId="26" xfId="52" applyNumberFormat="1" applyFont="1" applyFill="1" applyBorder="1">
      <alignment/>
      <protection/>
    </xf>
    <xf numFmtId="164" fontId="5" fillId="0" borderId="27" xfId="52" applyNumberFormat="1" applyFont="1" applyFill="1" applyBorder="1">
      <alignment/>
      <protection/>
    </xf>
    <xf numFmtId="3" fontId="5" fillId="0" borderId="23" xfId="52" applyNumberFormat="1" applyFont="1" applyFill="1" applyBorder="1">
      <alignment/>
      <protection/>
    </xf>
    <xf numFmtId="3" fontId="5" fillId="0" borderId="28" xfId="52" applyNumberFormat="1" applyFont="1" applyFill="1" applyBorder="1">
      <alignment/>
      <protection/>
    </xf>
    <xf numFmtId="3" fontId="5" fillId="0" borderId="26" xfId="52" applyNumberFormat="1" applyFont="1" applyFill="1" applyBorder="1">
      <alignment/>
      <protection/>
    </xf>
    <xf numFmtId="3" fontId="5" fillId="0" borderId="29" xfId="52" applyNumberFormat="1" applyFont="1" applyFill="1" applyBorder="1">
      <alignment/>
      <protection/>
    </xf>
    <xf numFmtId="0" fontId="3" fillId="3" borderId="30" xfId="52" applyFont="1" applyFill="1" applyBorder="1" applyAlignment="1">
      <alignment horizontal="right" wrapText="1"/>
      <protection/>
    </xf>
    <xf numFmtId="164" fontId="3" fillId="3" borderId="24" xfId="52" applyNumberFormat="1" applyFont="1" applyFill="1" applyBorder="1">
      <alignment/>
      <protection/>
    </xf>
    <xf numFmtId="164" fontId="3" fillId="3" borderId="25" xfId="52" applyNumberFormat="1" applyFont="1" applyFill="1" applyBorder="1">
      <alignment/>
      <protection/>
    </xf>
    <xf numFmtId="164" fontId="3" fillId="3" borderId="26" xfId="52" applyNumberFormat="1" applyFont="1" applyFill="1" applyBorder="1">
      <alignment/>
      <protection/>
    </xf>
    <xf numFmtId="164" fontId="3" fillId="3" borderId="27" xfId="52" applyNumberFormat="1" applyFont="1" applyFill="1" applyBorder="1">
      <alignment/>
      <protection/>
    </xf>
    <xf numFmtId="3" fontId="3" fillId="3" borderId="23" xfId="52" applyNumberFormat="1" applyFont="1" applyFill="1" applyBorder="1">
      <alignment/>
      <protection/>
    </xf>
    <xf numFmtId="3" fontId="3" fillId="3" borderId="28" xfId="52" applyNumberFormat="1" applyFont="1" applyFill="1" applyBorder="1">
      <alignment/>
      <protection/>
    </xf>
    <xf numFmtId="3" fontId="3" fillId="3" borderId="26" xfId="52" applyNumberFormat="1" applyFont="1" applyFill="1" applyBorder="1">
      <alignment/>
      <protection/>
    </xf>
    <xf numFmtId="3" fontId="3" fillId="3" borderId="29" xfId="52" applyNumberFormat="1" applyFont="1" applyFill="1" applyBorder="1">
      <alignment/>
      <protection/>
    </xf>
    <xf numFmtId="0" fontId="5" fillId="3" borderId="23" xfId="52" applyFont="1" applyFill="1" applyBorder="1" applyAlignment="1">
      <alignment horizontal="right"/>
      <protection/>
    </xf>
    <xf numFmtId="164" fontId="5" fillId="3" borderId="24" xfId="52" applyNumberFormat="1" applyFont="1" applyFill="1" applyBorder="1">
      <alignment/>
      <protection/>
    </xf>
    <xf numFmtId="164" fontId="5" fillId="3" borderId="25" xfId="52" applyNumberFormat="1" applyFont="1" applyFill="1" applyBorder="1">
      <alignment/>
      <protection/>
    </xf>
    <xf numFmtId="164" fontId="5" fillId="3" borderId="26" xfId="52" applyNumberFormat="1" applyFont="1" applyFill="1" applyBorder="1">
      <alignment/>
      <protection/>
    </xf>
    <xf numFmtId="164" fontId="5" fillId="3" borderId="27" xfId="52" applyNumberFormat="1" applyFont="1" applyFill="1" applyBorder="1">
      <alignment/>
      <protection/>
    </xf>
    <xf numFmtId="3" fontId="5" fillId="3" borderId="23" xfId="52" applyNumberFormat="1" applyFont="1" applyFill="1" applyBorder="1">
      <alignment/>
      <protection/>
    </xf>
    <xf numFmtId="3" fontId="5" fillId="3" borderId="28" xfId="52" applyNumberFormat="1" applyFont="1" applyFill="1" applyBorder="1">
      <alignment/>
      <protection/>
    </xf>
    <xf numFmtId="3" fontId="5" fillId="3" borderId="26" xfId="52" applyNumberFormat="1" applyFont="1" applyFill="1" applyBorder="1">
      <alignment/>
      <protection/>
    </xf>
    <xf numFmtId="3" fontId="5" fillId="3" borderId="29" xfId="52" applyNumberFormat="1" applyFont="1" applyFill="1" applyBorder="1">
      <alignment/>
      <protection/>
    </xf>
    <xf numFmtId="164" fontId="5" fillId="3" borderId="31" xfId="52" applyNumberFormat="1" applyFont="1" applyFill="1" applyBorder="1">
      <alignment/>
      <protection/>
    </xf>
    <xf numFmtId="164" fontId="5" fillId="3" borderId="32" xfId="52" applyNumberFormat="1" applyFont="1" applyFill="1" applyBorder="1">
      <alignment/>
      <protection/>
    </xf>
    <xf numFmtId="164" fontId="5" fillId="3" borderId="33" xfId="52" applyNumberFormat="1" applyFont="1" applyFill="1" applyBorder="1">
      <alignment/>
      <protection/>
    </xf>
    <xf numFmtId="164" fontId="5" fillId="3" borderId="34" xfId="52" applyNumberFormat="1" applyFont="1" applyFill="1" applyBorder="1">
      <alignment/>
      <protection/>
    </xf>
    <xf numFmtId="3" fontId="5" fillId="3" borderId="35" xfId="52" applyNumberFormat="1" applyFont="1" applyFill="1" applyBorder="1">
      <alignment/>
      <protection/>
    </xf>
    <xf numFmtId="3" fontId="5" fillId="3" borderId="36" xfId="52" applyNumberFormat="1" applyFont="1" applyFill="1" applyBorder="1">
      <alignment/>
      <protection/>
    </xf>
    <xf numFmtId="3" fontId="5" fillId="3" borderId="33" xfId="52" applyNumberFormat="1" applyFont="1" applyFill="1" applyBorder="1">
      <alignment/>
      <protection/>
    </xf>
    <xf numFmtId="3" fontId="5" fillId="3" borderId="37" xfId="52" applyNumberFormat="1" applyFont="1" applyFill="1" applyBorder="1">
      <alignment/>
      <protection/>
    </xf>
    <xf numFmtId="0" fontId="5" fillId="0" borderId="24" xfId="52" applyFont="1" applyFill="1" applyBorder="1" applyAlignment="1">
      <alignment horizontal="right"/>
      <protection/>
    </xf>
    <xf numFmtId="0" fontId="5" fillId="0" borderId="38" xfId="52" applyFont="1" applyFill="1" applyBorder="1" applyAlignment="1">
      <alignment horizontal="right"/>
      <protection/>
    </xf>
    <xf numFmtId="164" fontId="5" fillId="0" borderId="38" xfId="52" applyNumberFormat="1" applyFont="1" applyFill="1" applyBorder="1">
      <alignment/>
      <protection/>
    </xf>
    <xf numFmtId="164" fontId="5" fillId="0" borderId="39" xfId="52" applyNumberFormat="1" applyFont="1" applyFill="1" applyBorder="1">
      <alignment/>
      <protection/>
    </xf>
    <xf numFmtId="164" fontId="5" fillId="0" borderId="40" xfId="52" applyNumberFormat="1" applyFont="1" applyFill="1" applyBorder="1">
      <alignment/>
      <protection/>
    </xf>
    <xf numFmtId="164" fontId="5" fillId="0" borderId="41" xfId="52" applyNumberFormat="1" applyFont="1" applyFill="1" applyBorder="1">
      <alignment/>
      <protection/>
    </xf>
    <xf numFmtId="3" fontId="5" fillId="0" borderId="42" xfId="52" applyNumberFormat="1" applyFont="1" applyFill="1" applyBorder="1">
      <alignment/>
      <protection/>
    </xf>
    <xf numFmtId="3" fontId="5" fillId="0" borderId="43" xfId="52" applyNumberFormat="1" applyFont="1" applyFill="1" applyBorder="1">
      <alignment/>
      <protection/>
    </xf>
    <xf numFmtId="3" fontId="5" fillId="0" borderId="40" xfId="52" applyNumberFormat="1" applyFont="1" applyFill="1" applyBorder="1">
      <alignment/>
      <protection/>
    </xf>
    <xf numFmtId="3" fontId="5" fillId="0" borderId="44" xfId="52" applyNumberFormat="1" applyFont="1" applyFill="1" applyBorder="1">
      <alignment/>
      <protection/>
    </xf>
    <xf numFmtId="0" fontId="3" fillId="3" borderId="24" xfId="52" applyFont="1" applyFill="1" applyBorder="1" applyAlignment="1">
      <alignment horizontal="right" wrapText="1"/>
      <protection/>
    </xf>
    <xf numFmtId="0" fontId="5" fillId="3" borderId="24" xfId="52" applyFont="1" applyFill="1" applyBorder="1" applyAlignment="1">
      <alignment horizontal="right"/>
      <protection/>
    </xf>
    <xf numFmtId="0" fontId="5" fillId="3" borderId="31" xfId="52" applyFont="1" applyFill="1" applyBorder="1" applyAlignment="1">
      <alignment horizontal="right"/>
      <protection/>
    </xf>
    <xf numFmtId="164" fontId="3" fillId="0" borderId="15" xfId="52" applyNumberFormat="1" applyFont="1" applyFill="1" applyBorder="1">
      <alignment/>
      <protection/>
    </xf>
    <xf numFmtId="164" fontId="3" fillId="0" borderId="45" xfId="52" applyNumberFormat="1" applyFont="1" applyFill="1" applyBorder="1">
      <alignment/>
      <protection/>
    </xf>
    <xf numFmtId="164" fontId="3" fillId="0" borderId="46" xfId="52" applyNumberFormat="1" applyFont="1" applyFill="1" applyBorder="1">
      <alignment/>
      <protection/>
    </xf>
    <xf numFmtId="164" fontId="3" fillId="0" borderId="47" xfId="52" applyNumberFormat="1" applyFont="1" applyFill="1" applyBorder="1">
      <alignment/>
      <protection/>
    </xf>
    <xf numFmtId="3" fontId="3" fillId="0" borderId="15" xfId="52" applyNumberFormat="1" applyFont="1" applyFill="1" applyBorder="1">
      <alignment/>
      <protection/>
    </xf>
    <xf numFmtId="3" fontId="3" fillId="0" borderId="45" xfId="52" applyNumberFormat="1" applyFont="1" applyFill="1" applyBorder="1">
      <alignment/>
      <protection/>
    </xf>
    <xf numFmtId="3" fontId="3" fillId="0" borderId="46" xfId="52" applyNumberFormat="1" applyFont="1" applyFill="1" applyBorder="1">
      <alignment/>
      <protection/>
    </xf>
    <xf numFmtId="3" fontId="3" fillId="0" borderId="48" xfId="52" applyNumberFormat="1" applyFont="1" applyFill="1" applyBorder="1">
      <alignment/>
      <protection/>
    </xf>
    <xf numFmtId="164" fontId="5" fillId="0" borderId="23" xfId="52" applyNumberFormat="1" applyFont="1" applyFill="1" applyBorder="1">
      <alignment/>
      <protection/>
    </xf>
    <xf numFmtId="164" fontId="5" fillId="0" borderId="28" xfId="52" applyNumberFormat="1" applyFont="1" applyFill="1" applyBorder="1">
      <alignment/>
      <protection/>
    </xf>
    <xf numFmtId="164" fontId="3" fillId="3" borderId="23" xfId="52" applyNumberFormat="1" applyFont="1" applyFill="1" applyBorder="1">
      <alignment/>
      <protection/>
    </xf>
    <xf numFmtId="164" fontId="3" fillId="3" borderId="28" xfId="52" applyNumberFormat="1" applyFont="1" applyFill="1" applyBorder="1">
      <alignment/>
      <protection/>
    </xf>
    <xf numFmtId="164" fontId="5" fillId="3" borderId="23" xfId="52" applyNumberFormat="1" applyFont="1" applyFill="1" applyBorder="1">
      <alignment/>
      <protection/>
    </xf>
    <xf numFmtId="164" fontId="5" fillId="3" borderId="28" xfId="52" applyNumberFormat="1" applyFont="1" applyFill="1" applyBorder="1">
      <alignment/>
      <protection/>
    </xf>
    <xf numFmtId="164" fontId="5" fillId="3" borderId="35" xfId="52" applyNumberFormat="1" applyFont="1" applyFill="1" applyBorder="1">
      <alignment/>
      <protection/>
    </xf>
    <xf numFmtId="164" fontId="5" fillId="3" borderId="36" xfId="52" applyNumberFormat="1" applyFont="1" applyFill="1" applyBorder="1">
      <alignment/>
      <protection/>
    </xf>
    <xf numFmtId="0" fontId="3" fillId="0" borderId="16" xfId="52" applyFont="1" applyFill="1" applyBorder="1" applyAlignment="1">
      <alignment vertical="top"/>
      <protection/>
    </xf>
    <xf numFmtId="164" fontId="3" fillId="0" borderId="20" xfId="52" applyNumberFormat="1" applyFont="1" applyFill="1" applyBorder="1">
      <alignment/>
      <protection/>
    </xf>
    <xf numFmtId="164" fontId="3" fillId="0" borderId="21" xfId="52" applyNumberFormat="1" applyFont="1" applyFill="1" applyBorder="1">
      <alignment/>
      <protection/>
    </xf>
    <xf numFmtId="164" fontId="5" fillId="0" borderId="49" xfId="52" applyNumberFormat="1" applyFont="1" applyFill="1" applyBorder="1">
      <alignment/>
      <protection/>
    </xf>
    <xf numFmtId="0" fontId="5" fillId="0" borderId="31" xfId="52" applyFont="1" applyFill="1" applyBorder="1" applyAlignment="1">
      <alignment horizontal="right"/>
      <protection/>
    </xf>
    <xf numFmtId="164" fontId="5" fillId="0" borderId="35" xfId="52" applyNumberFormat="1" applyFont="1" applyFill="1" applyBorder="1">
      <alignment/>
      <protection/>
    </xf>
    <xf numFmtId="164" fontId="5" fillId="0" borderId="36" xfId="52" applyNumberFormat="1" applyFont="1" applyFill="1" applyBorder="1">
      <alignment/>
      <protection/>
    </xf>
    <xf numFmtId="164" fontId="5" fillId="0" borderId="33" xfId="52" applyNumberFormat="1" applyFont="1" applyFill="1" applyBorder="1">
      <alignment/>
      <protection/>
    </xf>
    <xf numFmtId="164" fontId="5" fillId="0" borderId="34" xfId="52" applyNumberFormat="1" applyFont="1" applyFill="1" applyBorder="1">
      <alignment/>
      <protection/>
    </xf>
    <xf numFmtId="3" fontId="5" fillId="0" borderId="35" xfId="52" applyNumberFormat="1" applyFont="1" applyFill="1" applyBorder="1">
      <alignment/>
      <protection/>
    </xf>
    <xf numFmtId="3" fontId="5" fillId="0" borderId="36" xfId="52" applyNumberFormat="1" applyFont="1" applyFill="1" applyBorder="1">
      <alignment/>
      <protection/>
    </xf>
    <xf numFmtId="3" fontId="5" fillId="0" borderId="33" xfId="52" applyNumberFormat="1" applyFont="1" applyFill="1" applyBorder="1">
      <alignment/>
      <protection/>
    </xf>
    <xf numFmtId="3" fontId="5" fillId="0" borderId="37" xfId="52" applyNumberFormat="1" applyFont="1" applyFill="1" applyBorder="1">
      <alignment/>
      <protection/>
    </xf>
    <xf numFmtId="0" fontId="5" fillId="3" borderId="42" xfId="52" applyFont="1" applyFill="1" applyBorder="1" applyAlignment="1">
      <alignment horizontal="right"/>
      <protection/>
    </xf>
    <xf numFmtId="164" fontId="5" fillId="3" borderId="42" xfId="52" applyNumberFormat="1" applyFont="1" applyFill="1" applyBorder="1">
      <alignment/>
      <protection/>
    </xf>
    <xf numFmtId="164" fontId="5" fillId="3" borderId="43" xfId="52" applyNumberFormat="1" applyFont="1" applyFill="1" applyBorder="1">
      <alignment/>
      <protection/>
    </xf>
    <xf numFmtId="164" fontId="5" fillId="3" borderId="40" xfId="52" applyNumberFormat="1" applyFont="1" applyFill="1" applyBorder="1">
      <alignment/>
      <protection/>
    </xf>
    <xf numFmtId="164" fontId="5" fillId="3" borderId="41" xfId="52" applyNumberFormat="1" applyFont="1" applyFill="1" applyBorder="1">
      <alignment/>
      <protection/>
    </xf>
    <xf numFmtId="3" fontId="5" fillId="3" borderId="42" xfId="52" applyNumberFormat="1" applyFont="1" applyFill="1" applyBorder="1">
      <alignment/>
      <protection/>
    </xf>
    <xf numFmtId="3" fontId="5" fillId="3" borderId="43" xfId="52" applyNumberFormat="1" applyFont="1" applyFill="1" applyBorder="1">
      <alignment/>
      <protection/>
    </xf>
    <xf numFmtId="3" fontId="5" fillId="3" borderId="40" xfId="52" applyNumberFormat="1" applyFont="1" applyFill="1" applyBorder="1">
      <alignment/>
      <protection/>
    </xf>
    <xf numFmtId="3" fontId="5" fillId="3" borderId="44" xfId="52" applyNumberFormat="1" applyFont="1" applyFill="1" applyBorder="1">
      <alignment/>
      <protection/>
    </xf>
    <xf numFmtId="0" fontId="5" fillId="3" borderId="35" xfId="52" applyFont="1" applyFill="1" applyBorder="1" applyAlignment="1">
      <alignment horizontal="right"/>
      <protection/>
    </xf>
    <xf numFmtId="0" fontId="3" fillId="0" borderId="20" xfId="52" applyFont="1" applyFill="1" applyBorder="1" applyAlignment="1">
      <alignment vertical="top"/>
      <protection/>
    </xf>
    <xf numFmtId="0" fontId="5" fillId="0" borderId="42" xfId="52" applyFont="1" applyFill="1" applyBorder="1" applyAlignment="1">
      <alignment horizontal="right"/>
      <protection/>
    </xf>
    <xf numFmtId="164" fontId="3" fillId="0" borderId="22" xfId="52" applyNumberFormat="1" applyFont="1" applyFill="1" applyBorder="1">
      <alignment/>
      <protection/>
    </xf>
    <xf numFmtId="164" fontId="5" fillId="0" borderId="29" xfId="52" applyNumberFormat="1" applyFont="1" applyFill="1" applyBorder="1">
      <alignment/>
      <protection/>
    </xf>
    <xf numFmtId="0" fontId="5" fillId="0" borderId="35" xfId="52" applyFont="1" applyFill="1" applyBorder="1" applyAlignment="1">
      <alignment horizontal="right"/>
      <protection/>
    </xf>
    <xf numFmtId="164" fontId="5" fillId="0" borderId="37" xfId="52" applyNumberFormat="1" applyFont="1" applyFill="1" applyBorder="1">
      <alignment/>
      <protection/>
    </xf>
    <xf numFmtId="0" fontId="3" fillId="0" borderId="20" xfId="52" applyFont="1" applyFill="1" applyBorder="1" applyAlignment="1">
      <alignment horizontal="left" vertical="top"/>
      <protection/>
    </xf>
    <xf numFmtId="3" fontId="3" fillId="0" borderId="28" xfId="52" applyNumberFormat="1" applyFont="1" applyFill="1" applyBorder="1">
      <alignment/>
      <protection/>
    </xf>
    <xf numFmtId="3" fontId="3" fillId="0" borderId="26" xfId="52" applyNumberFormat="1" applyFont="1" applyFill="1" applyBorder="1">
      <alignment/>
      <protection/>
    </xf>
    <xf numFmtId="3" fontId="3" fillId="0" borderId="27" xfId="52" applyNumberFormat="1" applyFont="1" applyFill="1" applyBorder="1">
      <alignment/>
      <protection/>
    </xf>
    <xf numFmtId="3" fontId="3" fillId="0" borderId="29" xfId="52" applyNumberFormat="1" applyFont="1" applyFill="1" applyBorder="1">
      <alignment/>
      <protection/>
    </xf>
    <xf numFmtId="164" fontId="3" fillId="3" borderId="36" xfId="52" applyNumberFormat="1" applyFont="1" applyFill="1" applyBorder="1">
      <alignment/>
      <protection/>
    </xf>
    <xf numFmtId="0" fontId="5" fillId="0" borderId="43" xfId="52" applyFont="1" applyFill="1" applyBorder="1" applyAlignment="1">
      <alignment horizontal="right"/>
      <protection/>
    </xf>
    <xf numFmtId="164" fontId="5" fillId="0" borderId="42" xfId="52" applyNumberFormat="1" applyFont="1" applyFill="1" applyBorder="1">
      <alignment/>
      <protection/>
    </xf>
    <xf numFmtId="3" fontId="3" fillId="0" borderId="43" xfId="52" applyNumberFormat="1" applyFont="1" applyFill="1" applyBorder="1">
      <alignment/>
      <protection/>
    </xf>
    <xf numFmtId="3" fontId="3" fillId="0" borderId="40" xfId="52" applyNumberFormat="1" applyFont="1" applyFill="1" applyBorder="1">
      <alignment/>
      <protection/>
    </xf>
    <xf numFmtId="3" fontId="3" fillId="0" borderId="44" xfId="52" applyNumberFormat="1" applyFont="1" applyFill="1" applyBorder="1">
      <alignment/>
      <protection/>
    </xf>
    <xf numFmtId="0" fontId="3" fillId="3" borderId="23" xfId="52" applyFont="1" applyFill="1" applyBorder="1" applyAlignment="1">
      <alignment horizontal="right" wrapText="1"/>
      <protection/>
    </xf>
    <xf numFmtId="3" fontId="3" fillId="3" borderId="36" xfId="52" applyNumberFormat="1" applyFont="1" applyFill="1" applyBorder="1">
      <alignment/>
      <protection/>
    </xf>
    <xf numFmtId="3" fontId="3" fillId="3" borderId="31" xfId="52" applyNumberFormat="1" applyFont="1" applyFill="1" applyBorder="1">
      <alignment/>
      <protection/>
    </xf>
    <xf numFmtId="3" fontId="3" fillId="3" borderId="35" xfId="52" applyNumberFormat="1" applyFont="1" applyFill="1" applyBorder="1">
      <alignment/>
      <protection/>
    </xf>
    <xf numFmtId="3" fontId="3" fillId="3" borderId="33" xfId="52" applyNumberFormat="1" applyFont="1" applyFill="1" applyBorder="1">
      <alignment/>
      <protection/>
    </xf>
    <xf numFmtId="3" fontId="3" fillId="3" borderId="37" xfId="52" applyNumberFormat="1" applyFont="1" applyFill="1" applyBorder="1">
      <alignment/>
      <protection/>
    </xf>
    <xf numFmtId="3" fontId="3" fillId="0" borderId="0" xfId="52" applyNumberFormat="1" applyFont="1" applyFill="1" applyBorder="1">
      <alignment/>
      <protection/>
    </xf>
    <xf numFmtId="0" fontId="38" fillId="0" borderId="15" xfId="52" applyFont="1" applyFill="1" applyBorder="1" applyAlignment="1">
      <alignment vertical="top"/>
      <protection/>
    </xf>
    <xf numFmtId="164" fontId="38" fillId="0" borderId="16" xfId="52" applyNumberFormat="1" applyFont="1" applyFill="1" applyBorder="1">
      <alignment/>
      <protection/>
    </xf>
    <xf numFmtId="164" fontId="38" fillId="0" borderId="17" xfId="52" applyNumberFormat="1" applyFont="1" applyFill="1" applyBorder="1">
      <alignment/>
      <protection/>
    </xf>
    <xf numFmtId="164" fontId="38" fillId="0" borderId="18" xfId="52" applyNumberFormat="1" applyFont="1" applyFill="1" applyBorder="1">
      <alignment/>
      <protection/>
    </xf>
    <xf numFmtId="164" fontId="38" fillId="0" borderId="19" xfId="52" applyNumberFormat="1" applyFont="1" applyFill="1" applyBorder="1">
      <alignment/>
      <protection/>
    </xf>
    <xf numFmtId="3" fontId="38" fillId="0" borderId="20" xfId="52" applyNumberFormat="1" applyFont="1" applyFill="1" applyBorder="1">
      <alignment/>
      <protection/>
    </xf>
    <xf numFmtId="3" fontId="38" fillId="0" borderId="21" xfId="52" applyNumberFormat="1" applyFont="1" applyFill="1" applyBorder="1">
      <alignment/>
      <protection/>
    </xf>
    <xf numFmtId="3" fontId="38" fillId="0" borderId="18" xfId="52" applyNumberFormat="1" applyFont="1" applyFill="1" applyBorder="1">
      <alignment/>
      <protection/>
    </xf>
    <xf numFmtId="3" fontId="38" fillId="0" borderId="22" xfId="52" applyNumberFormat="1" applyFont="1" applyFill="1" applyBorder="1">
      <alignment/>
      <protection/>
    </xf>
    <xf numFmtId="0" fontId="39" fillId="0" borderId="23" xfId="52" applyFont="1" applyFill="1" applyBorder="1" applyAlignment="1">
      <alignment horizontal="right"/>
      <protection/>
    </xf>
    <xf numFmtId="164" fontId="39" fillId="0" borderId="24" xfId="52" applyNumberFormat="1" applyFont="1" applyFill="1" applyBorder="1">
      <alignment/>
      <protection/>
    </xf>
    <xf numFmtId="164" fontId="39" fillId="0" borderId="25" xfId="52" applyNumberFormat="1" applyFont="1" applyFill="1" applyBorder="1">
      <alignment/>
      <protection/>
    </xf>
    <xf numFmtId="164" fontId="39" fillId="0" borderId="26" xfId="52" applyNumberFormat="1" applyFont="1" applyFill="1" applyBorder="1">
      <alignment/>
      <protection/>
    </xf>
    <xf numFmtId="164" fontId="39" fillId="0" borderId="27" xfId="52" applyNumberFormat="1" applyFont="1" applyFill="1" applyBorder="1">
      <alignment/>
      <protection/>
    </xf>
    <xf numFmtId="3" fontId="39" fillId="0" borderId="23" xfId="52" applyNumberFormat="1" applyFont="1" applyFill="1" applyBorder="1">
      <alignment/>
      <protection/>
    </xf>
    <xf numFmtId="3" fontId="39" fillId="0" borderId="28" xfId="52" applyNumberFormat="1" applyFont="1" applyFill="1" applyBorder="1">
      <alignment/>
      <protection/>
    </xf>
    <xf numFmtId="3" fontId="39" fillId="0" borderId="26" xfId="52" applyNumberFormat="1" applyFont="1" applyFill="1" applyBorder="1">
      <alignment/>
      <protection/>
    </xf>
    <xf numFmtId="3" fontId="39" fillId="0" borderId="29" xfId="52" applyNumberFormat="1" applyFont="1" applyFill="1" applyBorder="1">
      <alignment/>
      <protection/>
    </xf>
    <xf numFmtId="0" fontId="38" fillId="33" borderId="30" xfId="52" applyFont="1" applyFill="1" applyBorder="1" applyAlignment="1">
      <alignment horizontal="right" wrapText="1"/>
      <protection/>
    </xf>
    <xf numFmtId="164" fontId="38" fillId="33" borderId="24" xfId="52" applyNumberFormat="1" applyFont="1" applyFill="1" applyBorder="1">
      <alignment/>
      <protection/>
    </xf>
    <xf numFmtId="164" fontId="38" fillId="33" borderId="25" xfId="52" applyNumberFormat="1" applyFont="1" applyFill="1" applyBorder="1">
      <alignment/>
      <protection/>
    </xf>
    <xf numFmtId="164" fontId="38" fillId="33" borderId="26" xfId="52" applyNumberFormat="1" applyFont="1" applyFill="1" applyBorder="1">
      <alignment/>
      <protection/>
    </xf>
    <xf numFmtId="164" fontId="38" fillId="33" borderId="27" xfId="52" applyNumberFormat="1" applyFont="1" applyFill="1" applyBorder="1">
      <alignment/>
      <protection/>
    </xf>
    <xf numFmtId="3" fontId="38" fillId="33" borderId="23" xfId="52" applyNumberFormat="1" applyFont="1" applyFill="1" applyBorder="1">
      <alignment/>
      <protection/>
    </xf>
    <xf numFmtId="3" fontId="38" fillId="33" borderId="28" xfId="52" applyNumberFormat="1" applyFont="1" applyFill="1" applyBorder="1">
      <alignment/>
      <protection/>
    </xf>
    <xf numFmtId="3" fontId="38" fillId="33" borderId="26" xfId="52" applyNumberFormat="1" applyFont="1" applyFill="1" applyBorder="1">
      <alignment/>
      <protection/>
    </xf>
    <xf numFmtId="3" fontId="38" fillId="33" borderId="29" xfId="52" applyNumberFormat="1" applyFont="1" applyFill="1" applyBorder="1">
      <alignment/>
      <protection/>
    </xf>
    <xf numFmtId="0" fontId="39" fillId="33" borderId="23" xfId="52" applyFont="1" applyFill="1" applyBorder="1" applyAlignment="1">
      <alignment horizontal="right"/>
      <protection/>
    </xf>
    <xf numFmtId="164" fontId="39" fillId="33" borderId="24" xfId="52" applyNumberFormat="1" applyFont="1" applyFill="1" applyBorder="1">
      <alignment/>
      <protection/>
    </xf>
    <xf numFmtId="164" fontId="39" fillId="33" borderId="25" xfId="52" applyNumberFormat="1" applyFont="1" applyFill="1" applyBorder="1">
      <alignment/>
      <protection/>
    </xf>
    <xf numFmtId="164" fontId="39" fillId="33" borderId="26" xfId="52" applyNumberFormat="1" applyFont="1" applyFill="1" applyBorder="1">
      <alignment/>
      <protection/>
    </xf>
    <xf numFmtId="164" fontId="39" fillId="33" borderId="27" xfId="52" applyNumberFormat="1" applyFont="1" applyFill="1" applyBorder="1">
      <alignment/>
      <protection/>
    </xf>
    <xf numFmtId="3" fontId="39" fillId="33" borderId="23" xfId="52" applyNumberFormat="1" applyFont="1" applyFill="1" applyBorder="1">
      <alignment/>
      <protection/>
    </xf>
    <xf numFmtId="3" fontId="39" fillId="33" borderId="28" xfId="52" applyNumberFormat="1" applyFont="1" applyFill="1" applyBorder="1">
      <alignment/>
      <protection/>
    </xf>
    <xf numFmtId="3" fontId="39" fillId="33" borderId="26" xfId="52" applyNumberFormat="1" applyFont="1" applyFill="1" applyBorder="1">
      <alignment/>
      <protection/>
    </xf>
    <xf numFmtId="3" fontId="39" fillId="33" borderId="29" xfId="52" applyNumberFormat="1" applyFont="1" applyFill="1" applyBorder="1">
      <alignment/>
      <protection/>
    </xf>
    <xf numFmtId="0" fontId="39" fillId="33" borderId="42" xfId="52" applyFont="1" applyFill="1" applyBorder="1" applyAlignment="1">
      <alignment horizontal="right"/>
      <protection/>
    </xf>
    <xf numFmtId="164" fontId="39" fillId="33" borderId="31" xfId="52" applyNumberFormat="1" applyFont="1" applyFill="1" applyBorder="1">
      <alignment/>
      <protection/>
    </xf>
    <xf numFmtId="164" fontId="39" fillId="33" borderId="32" xfId="52" applyNumberFormat="1" applyFont="1" applyFill="1" applyBorder="1">
      <alignment/>
      <protection/>
    </xf>
    <xf numFmtId="164" fontId="39" fillId="33" borderId="33" xfId="52" applyNumberFormat="1" applyFont="1" applyFill="1" applyBorder="1">
      <alignment/>
      <protection/>
    </xf>
    <xf numFmtId="164" fontId="39" fillId="33" borderId="34" xfId="52" applyNumberFormat="1" applyFont="1" applyFill="1" applyBorder="1">
      <alignment/>
      <protection/>
    </xf>
    <xf numFmtId="3" fontId="39" fillId="33" borderId="35" xfId="52" applyNumberFormat="1" applyFont="1" applyFill="1" applyBorder="1">
      <alignment/>
      <protection/>
    </xf>
    <xf numFmtId="3" fontId="39" fillId="33" borderId="36" xfId="52" applyNumberFormat="1" applyFont="1" applyFill="1" applyBorder="1">
      <alignment/>
      <protection/>
    </xf>
    <xf numFmtId="3" fontId="39" fillId="33" borderId="33" xfId="52" applyNumberFormat="1" applyFont="1" applyFill="1" applyBorder="1">
      <alignment/>
      <protection/>
    </xf>
    <xf numFmtId="3" fontId="39" fillId="33" borderId="37" xfId="52" applyNumberFormat="1" applyFont="1" applyFill="1" applyBorder="1">
      <alignment/>
      <protection/>
    </xf>
    <xf numFmtId="0" fontId="38" fillId="0" borderId="16" xfId="52" applyFont="1" applyFill="1" applyBorder="1" applyAlignment="1">
      <alignment vertical="top"/>
      <protection/>
    </xf>
    <xf numFmtId="0" fontId="39" fillId="0" borderId="24" xfId="52" applyFont="1" applyFill="1" applyBorder="1" applyAlignment="1">
      <alignment horizontal="right"/>
      <protection/>
    </xf>
    <xf numFmtId="0" fontId="39" fillId="0" borderId="38" xfId="52" applyFont="1" applyFill="1" applyBorder="1" applyAlignment="1">
      <alignment horizontal="right"/>
      <protection/>
    </xf>
    <xf numFmtId="164" fontId="39" fillId="0" borderId="38" xfId="52" applyNumberFormat="1" applyFont="1" applyFill="1" applyBorder="1">
      <alignment/>
      <protection/>
    </xf>
    <xf numFmtId="164" fontId="39" fillId="0" borderId="39" xfId="52" applyNumberFormat="1" applyFont="1" applyFill="1" applyBorder="1">
      <alignment/>
      <protection/>
    </xf>
    <xf numFmtId="164" fontId="39" fillId="0" borderId="40" xfId="52" applyNumberFormat="1" applyFont="1" applyFill="1" applyBorder="1">
      <alignment/>
      <protection/>
    </xf>
    <xf numFmtId="164" fontId="39" fillId="0" borderId="41" xfId="52" applyNumberFormat="1" applyFont="1" applyFill="1" applyBorder="1">
      <alignment/>
      <protection/>
    </xf>
    <xf numFmtId="3" fontId="39" fillId="0" borderId="42" xfId="52" applyNumberFormat="1" applyFont="1" applyFill="1" applyBorder="1">
      <alignment/>
      <protection/>
    </xf>
    <xf numFmtId="3" fontId="39" fillId="0" borderId="43" xfId="52" applyNumberFormat="1" applyFont="1" applyFill="1" applyBorder="1">
      <alignment/>
      <protection/>
    </xf>
    <xf numFmtId="3" fontId="39" fillId="0" borderId="40" xfId="52" applyNumberFormat="1" applyFont="1" applyFill="1" applyBorder="1">
      <alignment/>
      <protection/>
    </xf>
    <xf numFmtId="3" fontId="39" fillId="0" borderId="44" xfId="52" applyNumberFormat="1" applyFont="1" applyFill="1" applyBorder="1">
      <alignment/>
      <protection/>
    </xf>
    <xf numFmtId="0" fontId="38" fillId="33" borderId="24" xfId="52" applyFont="1" applyFill="1" applyBorder="1" applyAlignment="1">
      <alignment horizontal="right" wrapText="1"/>
      <protection/>
    </xf>
    <xf numFmtId="0" fontId="39" fillId="33" borderId="24" xfId="52" applyFont="1" applyFill="1" applyBorder="1" applyAlignment="1">
      <alignment horizontal="right"/>
      <protection/>
    </xf>
    <xf numFmtId="0" fontId="39" fillId="33" borderId="31" xfId="52" applyFont="1" applyFill="1" applyBorder="1" applyAlignment="1">
      <alignment horizontal="right"/>
      <protection/>
    </xf>
    <xf numFmtId="164" fontId="38" fillId="0" borderId="15" xfId="52" applyNumberFormat="1" applyFont="1" applyFill="1" applyBorder="1">
      <alignment/>
      <protection/>
    </xf>
    <xf numFmtId="164" fontId="38" fillId="0" borderId="45" xfId="52" applyNumberFormat="1" applyFont="1" applyFill="1" applyBorder="1">
      <alignment/>
      <protection/>
    </xf>
    <xf numFmtId="164" fontId="38" fillId="0" borderId="46" xfId="52" applyNumberFormat="1" applyFont="1" applyFill="1" applyBorder="1">
      <alignment/>
      <protection/>
    </xf>
    <xf numFmtId="164" fontId="38" fillId="0" borderId="47" xfId="52" applyNumberFormat="1" applyFont="1" applyFill="1" applyBorder="1">
      <alignment/>
      <protection/>
    </xf>
    <xf numFmtId="3" fontId="38" fillId="0" borderId="15" xfId="52" applyNumberFormat="1" applyFont="1" applyFill="1" applyBorder="1">
      <alignment/>
      <protection/>
    </xf>
    <xf numFmtId="3" fontId="38" fillId="0" borderId="45" xfId="52" applyNumberFormat="1" applyFont="1" applyFill="1" applyBorder="1">
      <alignment/>
      <protection/>
    </xf>
    <xf numFmtId="3" fontId="38" fillId="0" borderId="46" xfId="52" applyNumberFormat="1" applyFont="1" applyFill="1" applyBorder="1">
      <alignment/>
      <protection/>
    </xf>
    <xf numFmtId="3" fontId="38" fillId="0" borderId="48" xfId="52" applyNumberFormat="1" applyFont="1" applyFill="1" applyBorder="1">
      <alignment/>
      <protection/>
    </xf>
    <xf numFmtId="164" fontId="39" fillId="0" borderId="23" xfId="52" applyNumberFormat="1" applyFont="1" applyFill="1" applyBorder="1">
      <alignment/>
      <protection/>
    </xf>
    <xf numFmtId="164" fontId="39" fillId="0" borderId="28" xfId="52" applyNumberFormat="1" applyFont="1" applyFill="1" applyBorder="1">
      <alignment/>
      <protection/>
    </xf>
    <xf numFmtId="164" fontId="38" fillId="33" borderId="23" xfId="52" applyNumberFormat="1" applyFont="1" applyFill="1" applyBorder="1">
      <alignment/>
      <protection/>
    </xf>
    <xf numFmtId="164" fontId="38" fillId="33" borderId="28" xfId="52" applyNumberFormat="1" applyFont="1" applyFill="1" applyBorder="1">
      <alignment/>
      <protection/>
    </xf>
    <xf numFmtId="164" fontId="39" fillId="33" borderId="23" xfId="52" applyNumberFormat="1" applyFont="1" applyFill="1" applyBorder="1">
      <alignment/>
      <protection/>
    </xf>
    <xf numFmtId="164" fontId="39" fillId="33" borderId="28" xfId="52" applyNumberFormat="1" applyFont="1" applyFill="1" applyBorder="1">
      <alignment/>
      <protection/>
    </xf>
    <xf numFmtId="164" fontId="39" fillId="33" borderId="35" xfId="52" applyNumberFormat="1" applyFont="1" applyFill="1" applyBorder="1">
      <alignment/>
      <protection/>
    </xf>
    <xf numFmtId="164" fontId="39" fillId="33" borderId="36" xfId="52" applyNumberFormat="1" applyFont="1" applyFill="1" applyBorder="1">
      <alignment/>
      <protection/>
    </xf>
    <xf numFmtId="164" fontId="38" fillId="0" borderId="20" xfId="52" applyNumberFormat="1" applyFont="1" applyFill="1" applyBorder="1">
      <alignment/>
      <protection/>
    </xf>
    <xf numFmtId="164" fontId="38" fillId="0" borderId="21" xfId="52" applyNumberFormat="1" applyFont="1" applyFill="1" applyBorder="1">
      <alignment/>
      <protection/>
    </xf>
    <xf numFmtId="164" fontId="39" fillId="0" borderId="49" xfId="52" applyNumberFormat="1" applyFont="1" applyFill="1" applyBorder="1">
      <alignment/>
      <protection/>
    </xf>
    <xf numFmtId="0" fontId="39" fillId="0" borderId="31" xfId="52" applyFont="1" applyFill="1" applyBorder="1" applyAlignment="1">
      <alignment horizontal="right"/>
      <protection/>
    </xf>
    <xf numFmtId="164" fontId="39" fillId="0" borderId="35" xfId="52" applyNumberFormat="1" applyFont="1" applyFill="1" applyBorder="1">
      <alignment/>
      <protection/>
    </xf>
    <xf numFmtId="164" fontId="39" fillId="0" borderId="36" xfId="52" applyNumberFormat="1" applyFont="1" applyFill="1" applyBorder="1">
      <alignment/>
      <protection/>
    </xf>
    <xf numFmtId="164" fontId="39" fillId="0" borderId="33" xfId="52" applyNumberFormat="1" applyFont="1" applyFill="1" applyBorder="1">
      <alignment/>
      <protection/>
    </xf>
    <xf numFmtId="164" fontId="39" fillId="0" borderId="34" xfId="52" applyNumberFormat="1" applyFont="1" applyFill="1" applyBorder="1">
      <alignment/>
      <protection/>
    </xf>
    <xf numFmtId="3" fontId="39" fillId="0" borderId="35" xfId="52" applyNumberFormat="1" applyFont="1" applyFill="1" applyBorder="1">
      <alignment/>
      <protection/>
    </xf>
    <xf numFmtId="3" fontId="39" fillId="0" borderId="36" xfId="52" applyNumberFormat="1" applyFont="1" applyFill="1" applyBorder="1">
      <alignment/>
      <protection/>
    </xf>
    <xf numFmtId="3" fontId="39" fillId="0" borderId="33" xfId="52" applyNumberFormat="1" applyFont="1" applyFill="1" applyBorder="1">
      <alignment/>
      <protection/>
    </xf>
    <xf numFmtId="3" fontId="39" fillId="0" borderId="37" xfId="52" applyNumberFormat="1" applyFont="1" applyFill="1" applyBorder="1">
      <alignment/>
      <protection/>
    </xf>
    <xf numFmtId="164" fontId="39" fillId="33" borderId="42" xfId="52" applyNumberFormat="1" applyFont="1" applyFill="1" applyBorder="1">
      <alignment/>
      <protection/>
    </xf>
    <xf numFmtId="164" fontId="39" fillId="33" borderId="43" xfId="52" applyNumberFormat="1" applyFont="1" applyFill="1" applyBorder="1">
      <alignment/>
      <protection/>
    </xf>
    <xf numFmtId="164" fontId="39" fillId="33" borderId="40" xfId="52" applyNumberFormat="1" applyFont="1" applyFill="1" applyBorder="1">
      <alignment/>
      <protection/>
    </xf>
    <xf numFmtId="164" fontId="39" fillId="33" borderId="41" xfId="52" applyNumberFormat="1" applyFont="1" applyFill="1" applyBorder="1">
      <alignment/>
      <protection/>
    </xf>
    <xf numFmtId="3" fontId="39" fillId="33" borderId="42" xfId="52" applyNumberFormat="1" applyFont="1" applyFill="1" applyBorder="1">
      <alignment/>
      <protection/>
    </xf>
    <xf numFmtId="3" fontId="39" fillId="33" borderId="43" xfId="52" applyNumberFormat="1" applyFont="1" applyFill="1" applyBorder="1">
      <alignment/>
      <protection/>
    </xf>
    <xf numFmtId="3" fontId="39" fillId="33" borderId="40" xfId="52" applyNumberFormat="1" applyFont="1" applyFill="1" applyBorder="1">
      <alignment/>
      <protection/>
    </xf>
    <xf numFmtId="3" fontId="39" fillId="33" borderId="44" xfId="52" applyNumberFormat="1" applyFont="1" applyFill="1" applyBorder="1">
      <alignment/>
      <protection/>
    </xf>
    <xf numFmtId="0" fontId="39" fillId="33" borderId="35" xfId="52" applyFont="1" applyFill="1" applyBorder="1" applyAlignment="1">
      <alignment horizontal="right"/>
      <protection/>
    </xf>
    <xf numFmtId="0" fontId="38" fillId="0" borderId="20" xfId="52" applyFont="1" applyFill="1" applyBorder="1" applyAlignment="1">
      <alignment vertical="top"/>
      <protection/>
    </xf>
    <xf numFmtId="0" fontId="39" fillId="0" borderId="42" xfId="52" applyFont="1" applyFill="1" applyBorder="1" applyAlignment="1">
      <alignment horizontal="right"/>
      <protection/>
    </xf>
    <xf numFmtId="164" fontId="38" fillId="0" borderId="22" xfId="52" applyNumberFormat="1" applyFont="1" applyFill="1" applyBorder="1">
      <alignment/>
      <protection/>
    </xf>
    <xf numFmtId="164" fontId="39" fillId="0" borderId="29" xfId="52" applyNumberFormat="1" applyFont="1" applyFill="1" applyBorder="1">
      <alignment/>
      <protection/>
    </xf>
    <xf numFmtId="0" fontId="39" fillId="0" borderId="35" xfId="52" applyFont="1" applyFill="1" applyBorder="1" applyAlignment="1">
      <alignment horizontal="right"/>
      <protection/>
    </xf>
    <xf numFmtId="164" fontId="39" fillId="0" borderId="37" xfId="52" applyNumberFormat="1" applyFont="1" applyFill="1" applyBorder="1">
      <alignment/>
      <protection/>
    </xf>
    <xf numFmtId="0" fontId="38" fillId="0" borderId="20" xfId="52" applyFont="1" applyFill="1" applyBorder="1" applyAlignment="1">
      <alignment horizontal="left" vertical="top"/>
      <protection/>
    </xf>
    <xf numFmtId="3" fontId="38" fillId="0" borderId="28" xfId="52" applyNumberFormat="1" applyFont="1" applyFill="1" applyBorder="1">
      <alignment/>
      <protection/>
    </xf>
    <xf numFmtId="3" fontId="38" fillId="0" borderId="26" xfId="52" applyNumberFormat="1" applyFont="1" applyFill="1" applyBorder="1">
      <alignment/>
      <protection/>
    </xf>
    <xf numFmtId="3" fontId="38" fillId="0" borderId="29" xfId="52" applyNumberFormat="1" applyFont="1" applyFill="1" applyBorder="1">
      <alignment/>
      <protection/>
    </xf>
    <xf numFmtId="0" fontId="39" fillId="0" borderId="43" xfId="52" applyFont="1" applyFill="1" applyBorder="1" applyAlignment="1">
      <alignment horizontal="right"/>
      <protection/>
    </xf>
    <xf numFmtId="3" fontId="38" fillId="0" borderId="43" xfId="52" applyNumberFormat="1" applyFont="1" applyFill="1" applyBorder="1">
      <alignment/>
      <protection/>
    </xf>
    <xf numFmtId="3" fontId="38" fillId="0" borderId="40" xfId="52" applyNumberFormat="1" applyFont="1" applyFill="1" applyBorder="1">
      <alignment/>
      <protection/>
    </xf>
    <xf numFmtId="3" fontId="38" fillId="0" borderId="44" xfId="52" applyNumberFormat="1" applyFont="1" applyFill="1" applyBorder="1">
      <alignment/>
      <protection/>
    </xf>
    <xf numFmtId="0" fontId="38" fillId="33" borderId="23" xfId="52" applyFont="1" applyFill="1" applyBorder="1" applyAlignment="1">
      <alignment horizontal="right" wrapText="1"/>
      <protection/>
    </xf>
    <xf numFmtId="3" fontId="38" fillId="33" borderId="36" xfId="52" applyNumberFormat="1" applyFont="1" applyFill="1" applyBorder="1">
      <alignment/>
      <protection/>
    </xf>
    <xf numFmtId="3" fontId="38" fillId="33" borderId="31" xfId="52" applyNumberFormat="1" applyFont="1" applyFill="1" applyBorder="1">
      <alignment/>
      <protection/>
    </xf>
    <xf numFmtId="3" fontId="38" fillId="33" borderId="35" xfId="52" applyNumberFormat="1" applyFont="1" applyFill="1" applyBorder="1">
      <alignment/>
      <protection/>
    </xf>
    <xf numFmtId="3" fontId="38" fillId="33" borderId="33" xfId="52" applyNumberFormat="1" applyFont="1" applyFill="1" applyBorder="1">
      <alignment/>
      <protection/>
    </xf>
    <xf numFmtId="3" fontId="38" fillId="33" borderId="37" xfId="52" applyNumberFormat="1" applyFont="1" applyFill="1" applyBorder="1">
      <alignment/>
      <protection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53" xfId="52" applyFont="1" applyFill="1" applyBorder="1" applyAlignment="1">
      <alignment horizontal="center" vertical="center" wrapText="1"/>
      <protection/>
    </xf>
    <xf numFmtId="0" fontId="3" fillId="0" borderId="50" xfId="52" applyFont="1" applyFill="1" applyBorder="1" applyAlignment="1">
      <alignment horizontal="center" vertical="center" wrapText="1"/>
      <protection/>
    </xf>
    <xf numFmtId="0" fontId="3" fillId="0" borderId="51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3" fillId="0" borderId="54" xfId="52" applyFont="1" applyFill="1" applyBorder="1" applyAlignment="1">
      <alignment horizontal="center" vertical="center" wrapText="1"/>
      <protection/>
    </xf>
    <xf numFmtId="0" fontId="38" fillId="0" borderId="13" xfId="52" applyFont="1" applyFill="1" applyBorder="1" applyAlignment="1">
      <alignment horizontal="center" vertical="center" wrapText="1"/>
      <protection/>
    </xf>
    <xf numFmtId="0" fontId="38" fillId="0" borderId="50" xfId="52" applyFont="1" applyFill="1" applyBorder="1" applyAlignment="1">
      <alignment horizontal="center" vertical="center" wrapText="1"/>
      <protection/>
    </xf>
    <xf numFmtId="0" fontId="38" fillId="0" borderId="51" xfId="52" applyFont="1" applyFill="1" applyBorder="1" applyAlignment="1">
      <alignment horizontal="center" vertical="center" wrapText="1"/>
      <protection/>
    </xf>
    <xf numFmtId="0" fontId="38" fillId="0" borderId="52" xfId="52" applyFont="1" applyFill="1" applyBorder="1" applyAlignment="1">
      <alignment horizontal="center" vertical="center" wrapText="1"/>
      <protection/>
    </xf>
    <xf numFmtId="0" fontId="38" fillId="0" borderId="54" xfId="52" applyFont="1" applyFill="1" applyBorder="1" applyAlignment="1">
      <alignment horizontal="center" vertical="center" wrapText="1"/>
      <protection/>
    </xf>
    <xf numFmtId="0" fontId="38" fillId="0" borderId="14" xfId="52" applyFont="1" applyFill="1" applyBorder="1" applyAlignment="1">
      <alignment horizontal="center"/>
      <protection/>
    </xf>
    <xf numFmtId="0" fontId="38" fillId="0" borderId="10" xfId="52" applyFont="1" applyFill="1" applyBorder="1" applyAlignment="1">
      <alignment horizontal="center"/>
      <protection/>
    </xf>
    <xf numFmtId="0" fontId="38" fillId="0" borderId="11" xfId="52" applyFont="1" applyFill="1" applyBorder="1" applyAlignment="1">
      <alignment horizontal="center"/>
      <protection/>
    </xf>
    <xf numFmtId="0" fontId="38" fillId="0" borderId="12" xfId="52" applyFont="1" applyFill="1" applyBorder="1" applyAlignment="1">
      <alignment horizontal="center"/>
      <protection/>
    </xf>
    <xf numFmtId="0" fontId="38" fillId="0" borderId="13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Zero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P91" sqref="P91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25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48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 aca="true" t="shared" si="0" ref="B6:B69">C6+D6+E6+F6</f>
        <v>298223790.8140243</v>
      </c>
      <c r="C6" s="10">
        <f>C7+C8</f>
        <v>62491097.97279084</v>
      </c>
      <c r="D6" s="11">
        <f>D7+D8</f>
        <v>10465162.340972157</v>
      </c>
      <c r="E6" s="11">
        <f>E7+E8</f>
        <v>87036265</v>
      </c>
      <c r="F6" s="12">
        <f>F7+F8</f>
        <v>138231265.5002613</v>
      </c>
      <c r="G6" s="13">
        <f aca="true" t="shared" si="1" ref="G6:G69">H6+I6+J6+K6</f>
        <v>180075</v>
      </c>
      <c r="H6" s="14">
        <f>H7+H8</f>
        <v>109878</v>
      </c>
      <c r="I6" s="15">
        <f>I7+I8</f>
        <v>15417</v>
      </c>
      <c r="J6" s="15">
        <f>J7+J8</f>
        <v>53267</v>
      </c>
      <c r="K6" s="16">
        <f>K7+K8</f>
        <v>1513</v>
      </c>
    </row>
    <row r="7" spans="1:11" ht="15">
      <c r="A7" s="17" t="s">
        <v>8</v>
      </c>
      <c r="B7" s="18">
        <f t="shared" si="0"/>
        <v>97815717.8140243</v>
      </c>
      <c r="C7" s="19">
        <v>1148291.972790836</v>
      </c>
      <c r="D7" s="20">
        <v>140315.340972157</v>
      </c>
      <c r="E7" s="20">
        <v>3798954</v>
      </c>
      <c r="F7" s="21">
        <v>92728156.5002613</v>
      </c>
      <c r="G7" s="22">
        <f t="shared" si="1"/>
        <v>0</v>
      </c>
      <c r="H7" s="23">
        <v>0</v>
      </c>
      <c r="I7" s="24">
        <v>0</v>
      </c>
      <c r="J7" s="24">
        <v>0</v>
      </c>
      <c r="K7" s="25">
        <v>0</v>
      </c>
    </row>
    <row r="8" spans="1:11" ht="15">
      <c r="A8" s="17" t="s">
        <v>9</v>
      </c>
      <c r="B8" s="18">
        <f t="shared" si="0"/>
        <v>200408073</v>
      </c>
      <c r="C8" s="19">
        <v>61342806</v>
      </c>
      <c r="D8" s="20">
        <v>10324847</v>
      </c>
      <c r="E8" s="20">
        <v>83237311</v>
      </c>
      <c r="F8" s="21">
        <v>45503109</v>
      </c>
      <c r="G8" s="22">
        <f t="shared" si="1"/>
        <v>180075</v>
      </c>
      <c r="H8" s="23">
        <v>109878</v>
      </c>
      <c r="I8" s="24">
        <v>15417</v>
      </c>
      <c r="J8" s="24">
        <v>53267</v>
      </c>
      <c r="K8" s="25">
        <v>1513</v>
      </c>
    </row>
    <row r="9" spans="1:11" ht="15">
      <c r="A9" s="26" t="s">
        <v>16</v>
      </c>
      <c r="B9" s="27">
        <f t="shared" si="0"/>
        <v>6471032</v>
      </c>
      <c r="C9" s="28">
        <f>C10+C11</f>
        <v>398103</v>
      </c>
      <c r="D9" s="29">
        <f>D10+D11</f>
        <v>0</v>
      </c>
      <c r="E9" s="29">
        <f>E10+E11</f>
        <v>4760340</v>
      </c>
      <c r="F9" s="30">
        <f>F10+F11</f>
        <v>1312589</v>
      </c>
      <c r="G9" s="31">
        <f t="shared" si="1"/>
        <v>1061.2825699178186</v>
      </c>
      <c r="H9" s="32">
        <f>H10+H11</f>
        <v>753</v>
      </c>
      <c r="I9" s="33">
        <f>I10+I11</f>
        <v>0</v>
      </c>
      <c r="J9" s="33">
        <f>J10+J11</f>
        <v>308.28256991781865</v>
      </c>
      <c r="K9" s="34">
        <f>K10+K11</f>
        <v>0</v>
      </c>
    </row>
    <row r="10" spans="1:11" ht="15">
      <c r="A10" s="35" t="s">
        <v>8</v>
      </c>
      <c r="B10" s="36">
        <f t="shared" si="0"/>
        <v>0</v>
      </c>
      <c r="C10" s="37">
        <v>0</v>
      </c>
      <c r="D10" s="38">
        <v>0</v>
      </c>
      <c r="E10" s="38">
        <v>0</v>
      </c>
      <c r="F10" s="39">
        <v>0</v>
      </c>
      <c r="G10" s="40">
        <f t="shared" si="1"/>
        <v>0</v>
      </c>
      <c r="H10" s="41">
        <v>0</v>
      </c>
      <c r="I10" s="42">
        <v>0</v>
      </c>
      <c r="J10" s="42">
        <v>0</v>
      </c>
      <c r="K10" s="43">
        <v>0</v>
      </c>
    </row>
    <row r="11" spans="1:11" ht="15.75" thickBot="1">
      <c r="A11" s="94" t="s">
        <v>9</v>
      </c>
      <c r="B11" s="44">
        <f t="shared" si="0"/>
        <v>6471032</v>
      </c>
      <c r="C11" s="45">
        <v>398103</v>
      </c>
      <c r="D11" s="46"/>
      <c r="E11" s="46">
        <v>4760340</v>
      </c>
      <c r="F11" s="47">
        <v>1312589</v>
      </c>
      <c r="G11" s="48">
        <f t="shared" si="1"/>
        <v>1061.2825699178186</v>
      </c>
      <c r="H11" s="49">
        <v>753</v>
      </c>
      <c r="I11" s="50">
        <v>0</v>
      </c>
      <c r="J11" s="50">
        <v>308.28256991781865</v>
      </c>
      <c r="K11" s="51">
        <v>0</v>
      </c>
    </row>
    <row r="12" spans="1:11" ht="15">
      <c r="A12" s="81" t="s">
        <v>20</v>
      </c>
      <c r="B12" s="9">
        <f t="shared" si="0"/>
        <v>201219037.0961691</v>
      </c>
      <c r="C12" s="10">
        <f>C13+C14</f>
        <v>0</v>
      </c>
      <c r="D12" s="11">
        <f>D13+D14</f>
        <v>0</v>
      </c>
      <c r="E12" s="11">
        <f>E13+E14</f>
        <v>95056555</v>
      </c>
      <c r="F12" s="12">
        <f>F13+F14</f>
        <v>106162482.0961691</v>
      </c>
      <c r="G12" s="13">
        <f t="shared" si="1"/>
        <v>50471</v>
      </c>
      <c r="H12" s="14">
        <f>H13+H14</f>
        <v>0</v>
      </c>
      <c r="I12" s="15">
        <f>I13+I14</f>
        <v>0</v>
      </c>
      <c r="J12" s="15">
        <f>J13+J14</f>
        <v>48678</v>
      </c>
      <c r="K12" s="16">
        <f>K13+K14</f>
        <v>1793</v>
      </c>
    </row>
    <row r="13" spans="1:11" ht="15">
      <c r="A13" s="52" t="s">
        <v>8</v>
      </c>
      <c r="B13" s="18">
        <f t="shared" si="0"/>
        <v>88825865.0961691</v>
      </c>
      <c r="C13" s="19">
        <v>0</v>
      </c>
      <c r="D13" s="20">
        <v>0</v>
      </c>
      <c r="E13" s="20">
        <v>6020213</v>
      </c>
      <c r="F13" s="21">
        <v>82805652.0961691</v>
      </c>
      <c r="G13" s="22">
        <f t="shared" si="1"/>
        <v>0</v>
      </c>
      <c r="H13" s="23">
        <v>0</v>
      </c>
      <c r="I13" s="24">
        <v>0</v>
      </c>
      <c r="J13" s="24">
        <v>0</v>
      </c>
      <c r="K13" s="25">
        <v>0</v>
      </c>
    </row>
    <row r="14" spans="1:11" ht="15">
      <c r="A14" s="53" t="s">
        <v>9</v>
      </c>
      <c r="B14" s="54">
        <f t="shared" si="0"/>
        <v>112393172</v>
      </c>
      <c r="C14" s="55">
        <v>0</v>
      </c>
      <c r="D14" s="56">
        <v>0</v>
      </c>
      <c r="E14" s="56">
        <v>89036342</v>
      </c>
      <c r="F14" s="57">
        <v>23356830</v>
      </c>
      <c r="G14" s="58">
        <f t="shared" si="1"/>
        <v>50471</v>
      </c>
      <c r="H14" s="59">
        <v>0</v>
      </c>
      <c r="I14" s="60">
        <v>0</v>
      </c>
      <c r="J14" s="60">
        <v>48678</v>
      </c>
      <c r="K14" s="61">
        <v>1793</v>
      </c>
    </row>
    <row r="15" spans="1:11" ht="15">
      <c r="A15" s="62" t="s">
        <v>16</v>
      </c>
      <c r="B15" s="27">
        <f t="shared" si="0"/>
        <v>36156130</v>
      </c>
      <c r="C15" s="28">
        <f>C16+C17</f>
        <v>0</v>
      </c>
      <c r="D15" s="29">
        <f>D16+D17</f>
        <v>0</v>
      </c>
      <c r="E15" s="29">
        <f>E16+E17</f>
        <v>25662079</v>
      </c>
      <c r="F15" s="30">
        <f>F16+F17</f>
        <v>10494051</v>
      </c>
      <c r="G15" s="31">
        <f t="shared" si="1"/>
        <v>22031</v>
      </c>
      <c r="H15" s="32">
        <f>H16+H17</f>
        <v>0</v>
      </c>
      <c r="I15" s="33">
        <f>I16+I17</f>
        <v>0</v>
      </c>
      <c r="J15" s="33">
        <f>J16+J17</f>
        <v>20332</v>
      </c>
      <c r="K15" s="34">
        <f>K16+K17</f>
        <v>1699</v>
      </c>
    </row>
    <row r="16" spans="1:11" ht="15">
      <c r="A16" s="63" t="s">
        <v>8</v>
      </c>
      <c r="B16" s="36">
        <f t="shared" si="0"/>
        <v>0</v>
      </c>
      <c r="C16" s="37">
        <v>0</v>
      </c>
      <c r="D16" s="38">
        <v>0</v>
      </c>
      <c r="E16" s="38">
        <v>0</v>
      </c>
      <c r="F16" s="39">
        <v>0</v>
      </c>
      <c r="G16" s="40">
        <f t="shared" si="1"/>
        <v>0</v>
      </c>
      <c r="H16" s="41">
        <v>0</v>
      </c>
      <c r="I16" s="42">
        <v>0</v>
      </c>
      <c r="J16" s="42">
        <v>0</v>
      </c>
      <c r="K16" s="43">
        <v>0</v>
      </c>
    </row>
    <row r="17" spans="1:11" ht="15.75" thickBot="1">
      <c r="A17" s="64" t="s">
        <v>9</v>
      </c>
      <c r="B17" s="44">
        <f t="shared" si="0"/>
        <v>36156130</v>
      </c>
      <c r="C17" s="45">
        <v>0</v>
      </c>
      <c r="D17" s="46">
        <v>0</v>
      </c>
      <c r="E17" s="46">
        <v>25662079</v>
      </c>
      <c r="F17" s="47">
        <v>10494051</v>
      </c>
      <c r="G17" s="48">
        <f t="shared" si="1"/>
        <v>22031</v>
      </c>
      <c r="H17" s="49">
        <v>0</v>
      </c>
      <c r="I17" s="50">
        <v>0</v>
      </c>
      <c r="J17" s="50">
        <v>20332</v>
      </c>
      <c r="K17" s="51">
        <v>1699</v>
      </c>
    </row>
    <row r="18" spans="1:11" ht="15">
      <c r="A18" s="8" t="s">
        <v>10</v>
      </c>
      <c r="B18" s="65">
        <f t="shared" si="0"/>
        <v>8493104</v>
      </c>
      <c r="C18" s="66">
        <f>C19+C20</f>
        <v>2571639</v>
      </c>
      <c r="D18" s="67">
        <f>D19+D20</f>
        <v>0</v>
      </c>
      <c r="E18" s="67">
        <f>E19+E20</f>
        <v>5748092</v>
      </c>
      <c r="F18" s="68">
        <f>F19+F20</f>
        <v>173373</v>
      </c>
      <c r="G18" s="69">
        <f t="shared" si="1"/>
        <v>11003</v>
      </c>
      <c r="H18" s="70">
        <f>H19+H20</f>
        <v>4136</v>
      </c>
      <c r="I18" s="71">
        <f>I19+I20</f>
        <v>0</v>
      </c>
      <c r="J18" s="71">
        <f>J19+J20</f>
        <v>6836</v>
      </c>
      <c r="K18" s="72">
        <f>K19+K20</f>
        <v>31</v>
      </c>
    </row>
    <row r="19" spans="1:11" ht="15">
      <c r="A19" s="17" t="s">
        <v>8</v>
      </c>
      <c r="B19" s="73">
        <f t="shared" si="0"/>
        <v>169966</v>
      </c>
      <c r="C19" s="74"/>
      <c r="D19" s="20"/>
      <c r="E19" s="20">
        <v>151817</v>
      </c>
      <c r="F19" s="21">
        <v>18149</v>
      </c>
      <c r="G19" s="22">
        <f t="shared" si="1"/>
        <v>0</v>
      </c>
      <c r="H19" s="23"/>
      <c r="I19" s="24"/>
      <c r="J19" s="24"/>
      <c r="K19" s="25"/>
    </row>
    <row r="20" spans="1:11" ht="15">
      <c r="A20" s="17" t="s">
        <v>9</v>
      </c>
      <c r="B20" s="73">
        <f t="shared" si="0"/>
        <v>8323138</v>
      </c>
      <c r="C20" s="74">
        <v>2571639</v>
      </c>
      <c r="D20" s="20"/>
      <c r="E20" s="20">
        <v>5596275</v>
      </c>
      <c r="F20" s="21">
        <v>155224</v>
      </c>
      <c r="G20" s="22">
        <f t="shared" si="1"/>
        <v>11003</v>
      </c>
      <c r="H20" s="23">
        <v>4136</v>
      </c>
      <c r="I20" s="24"/>
      <c r="J20" s="24">
        <v>6836</v>
      </c>
      <c r="K20" s="25">
        <v>31</v>
      </c>
    </row>
    <row r="21" spans="1:11" ht="15">
      <c r="A21" s="26" t="s">
        <v>16</v>
      </c>
      <c r="B21" s="75">
        <f t="shared" si="0"/>
        <v>5502077</v>
      </c>
      <c r="C21" s="76">
        <f>C22+C23</f>
        <v>637795</v>
      </c>
      <c r="D21" s="29">
        <f>D22+D23</f>
        <v>0</v>
      </c>
      <c r="E21" s="29">
        <f>E22+E23</f>
        <v>4816503</v>
      </c>
      <c r="F21" s="30">
        <f>F22+F23</f>
        <v>47779</v>
      </c>
      <c r="G21" s="31">
        <f t="shared" si="1"/>
        <v>8863</v>
      </c>
      <c r="H21" s="32">
        <f>H22+H23</f>
        <v>1996</v>
      </c>
      <c r="I21" s="33">
        <f>I22+I23</f>
        <v>0</v>
      </c>
      <c r="J21" s="33">
        <f>J22+J23</f>
        <v>6836</v>
      </c>
      <c r="K21" s="34">
        <f>K22+K23</f>
        <v>31</v>
      </c>
    </row>
    <row r="22" spans="1:11" ht="15">
      <c r="A22" s="35" t="s">
        <v>8</v>
      </c>
      <c r="B22" s="77">
        <f t="shared" si="0"/>
        <v>0</v>
      </c>
      <c r="C22" s="78"/>
      <c r="D22" s="38"/>
      <c r="E22" s="38"/>
      <c r="F22" s="39"/>
      <c r="G22" s="40">
        <f t="shared" si="1"/>
        <v>0</v>
      </c>
      <c r="H22" s="41"/>
      <c r="I22" s="42"/>
      <c r="J22" s="42"/>
      <c r="K22" s="43"/>
    </row>
    <row r="23" spans="1:11" ht="15.75" thickBot="1">
      <c r="A23" s="35" t="s">
        <v>9</v>
      </c>
      <c r="B23" s="79">
        <f t="shared" si="0"/>
        <v>5502077</v>
      </c>
      <c r="C23" s="80">
        <v>637795</v>
      </c>
      <c r="D23" s="46"/>
      <c r="E23" s="46">
        <v>4816503</v>
      </c>
      <c r="F23" s="47">
        <v>47779</v>
      </c>
      <c r="G23" s="48">
        <f t="shared" si="1"/>
        <v>8863</v>
      </c>
      <c r="H23" s="49">
        <v>1996</v>
      </c>
      <c r="I23" s="50"/>
      <c r="J23" s="50">
        <v>6836</v>
      </c>
      <c r="K23" s="51">
        <v>31</v>
      </c>
    </row>
    <row r="24" spans="1:11" ht="15">
      <c r="A24" s="81" t="s">
        <v>11</v>
      </c>
      <c r="B24" s="82">
        <f t="shared" si="0"/>
        <v>384091</v>
      </c>
      <c r="C24" s="83">
        <f>C25+C26</f>
        <v>0</v>
      </c>
      <c r="D24" s="11">
        <f>D25+D26</f>
        <v>0</v>
      </c>
      <c r="E24" s="11">
        <f>E25+E26</f>
        <v>374881</v>
      </c>
      <c r="F24" s="12">
        <f>F25+F26</f>
        <v>9210</v>
      </c>
      <c r="G24" s="13">
        <f t="shared" si="1"/>
        <v>338</v>
      </c>
      <c r="H24" s="14">
        <f>H25+H26</f>
        <v>0</v>
      </c>
      <c r="I24" s="15">
        <f>I25+I26</f>
        <v>0</v>
      </c>
      <c r="J24" s="15">
        <f>J25+J26</f>
        <v>338</v>
      </c>
      <c r="K24" s="16">
        <f>K25+K26</f>
        <v>0</v>
      </c>
    </row>
    <row r="25" spans="1:11" ht="15">
      <c r="A25" s="52" t="s">
        <v>8</v>
      </c>
      <c r="B25" s="73">
        <f t="shared" si="0"/>
        <v>73</v>
      </c>
      <c r="C25" s="74"/>
      <c r="D25" s="20"/>
      <c r="E25" s="20">
        <v>73</v>
      </c>
      <c r="F25" s="84"/>
      <c r="G25" s="22">
        <f t="shared" si="1"/>
        <v>0</v>
      </c>
      <c r="H25" s="23"/>
      <c r="I25" s="24"/>
      <c r="J25" s="24"/>
      <c r="K25" s="25"/>
    </row>
    <row r="26" spans="1:11" ht="15.75" thickBot="1">
      <c r="A26" s="85" t="s">
        <v>9</v>
      </c>
      <c r="B26" s="86">
        <f t="shared" si="0"/>
        <v>384018</v>
      </c>
      <c r="C26" s="87"/>
      <c r="D26" s="88"/>
      <c r="E26" s="88">
        <v>374808</v>
      </c>
      <c r="F26" s="89">
        <v>9210</v>
      </c>
      <c r="G26" s="90">
        <f t="shared" si="1"/>
        <v>338</v>
      </c>
      <c r="H26" s="91"/>
      <c r="I26" s="92"/>
      <c r="J26" s="92">
        <v>338</v>
      </c>
      <c r="K26" s="93">
        <v>0</v>
      </c>
    </row>
    <row r="27" spans="1:11" ht="15">
      <c r="A27" s="8" t="s">
        <v>23</v>
      </c>
      <c r="B27" s="65">
        <f t="shared" si="0"/>
        <v>617033</v>
      </c>
      <c r="C27" s="66">
        <f>C28+C29</f>
        <v>0</v>
      </c>
      <c r="D27" s="67">
        <f>D28+D29</f>
        <v>0</v>
      </c>
      <c r="E27" s="67">
        <f>E28+E29</f>
        <v>604689</v>
      </c>
      <c r="F27" s="68">
        <f>F28+F29</f>
        <v>12344</v>
      </c>
      <c r="G27" s="69">
        <f t="shared" si="1"/>
        <v>454</v>
      </c>
      <c r="H27" s="70">
        <f>H28+H29</f>
        <v>0</v>
      </c>
      <c r="I27" s="71">
        <f>I28+I29</f>
        <v>0</v>
      </c>
      <c r="J27" s="71">
        <f>J28+J29</f>
        <v>454</v>
      </c>
      <c r="K27" s="72">
        <f>K28+K29</f>
        <v>0</v>
      </c>
    </row>
    <row r="28" spans="1:11" ht="15">
      <c r="A28" s="17" t="s">
        <v>8</v>
      </c>
      <c r="B28" s="73">
        <f t="shared" si="0"/>
        <v>0</v>
      </c>
      <c r="C28" s="74"/>
      <c r="D28" s="20"/>
      <c r="E28" s="20"/>
      <c r="F28" s="20"/>
      <c r="G28" s="22">
        <f t="shared" si="1"/>
        <v>0</v>
      </c>
      <c r="H28" s="23"/>
      <c r="I28" s="24"/>
      <c r="J28" s="24"/>
      <c r="K28" s="25"/>
    </row>
    <row r="29" spans="1:11" ht="15">
      <c r="A29" s="17" t="s">
        <v>9</v>
      </c>
      <c r="B29" s="73">
        <f t="shared" si="0"/>
        <v>617033</v>
      </c>
      <c r="C29" s="74">
        <v>0</v>
      </c>
      <c r="D29" s="20">
        <v>0</v>
      </c>
      <c r="E29" s="20">
        <v>604689</v>
      </c>
      <c r="F29" s="20">
        <v>12344</v>
      </c>
      <c r="G29" s="22">
        <f t="shared" si="1"/>
        <v>454</v>
      </c>
      <c r="H29" s="23"/>
      <c r="I29" s="24"/>
      <c r="J29" s="24">
        <v>454</v>
      </c>
      <c r="K29" s="25"/>
    </row>
    <row r="30" spans="1:11" ht="15">
      <c r="A30" s="26" t="s">
        <v>16</v>
      </c>
      <c r="B30" s="75">
        <f t="shared" si="0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1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0"/>
        <v>0</v>
      </c>
      <c r="C31" s="78"/>
      <c r="D31" s="38"/>
      <c r="E31" s="38"/>
      <c r="F31" s="39"/>
      <c r="G31" s="40">
        <f t="shared" si="1"/>
        <v>0</v>
      </c>
      <c r="H31" s="41"/>
      <c r="I31" s="42"/>
      <c r="J31" s="42"/>
      <c r="K31" s="43"/>
    </row>
    <row r="32" spans="1:11" ht="15.75" thickBot="1">
      <c r="A32" s="94" t="s">
        <v>9</v>
      </c>
      <c r="B32" s="95">
        <f t="shared" si="0"/>
        <v>0</v>
      </c>
      <c r="C32" s="96"/>
      <c r="D32" s="97"/>
      <c r="E32" s="97"/>
      <c r="F32" s="98"/>
      <c r="G32" s="99">
        <f t="shared" si="1"/>
        <v>0</v>
      </c>
      <c r="H32" s="100"/>
      <c r="I32" s="101"/>
      <c r="J32" s="101"/>
      <c r="K32" s="102"/>
    </row>
    <row r="33" spans="1:11" ht="15">
      <c r="A33" s="81" t="s">
        <v>24</v>
      </c>
      <c r="B33" s="82">
        <f t="shared" si="0"/>
        <v>882006</v>
      </c>
      <c r="C33" s="83">
        <f>C34+C35</f>
        <v>0</v>
      </c>
      <c r="D33" s="11">
        <f>D34+D35</f>
        <v>0</v>
      </c>
      <c r="E33" s="11">
        <f>E34+E35</f>
        <v>862778</v>
      </c>
      <c r="F33" s="12">
        <f>F34+F35</f>
        <v>19228</v>
      </c>
      <c r="G33" s="13">
        <f t="shared" si="1"/>
        <v>686</v>
      </c>
      <c r="H33" s="14">
        <f>H34+H35</f>
        <v>0</v>
      </c>
      <c r="I33" s="15">
        <f>I34+I35</f>
        <v>0</v>
      </c>
      <c r="J33" s="15">
        <f>J34+J35</f>
        <v>686</v>
      </c>
      <c r="K33" s="16">
        <f>K34+K35</f>
        <v>0</v>
      </c>
    </row>
    <row r="34" spans="1:11" ht="15">
      <c r="A34" s="17" t="s">
        <v>8</v>
      </c>
      <c r="B34" s="73">
        <f t="shared" si="0"/>
        <v>5100</v>
      </c>
      <c r="C34" s="74"/>
      <c r="D34" s="20"/>
      <c r="E34" s="20">
        <v>5100</v>
      </c>
      <c r="F34" s="21"/>
      <c r="G34" s="22">
        <f t="shared" si="1"/>
        <v>0</v>
      </c>
      <c r="H34" s="23"/>
      <c r="I34" s="24"/>
      <c r="J34" s="24"/>
      <c r="K34" s="25"/>
    </row>
    <row r="35" spans="1:11" ht="15">
      <c r="A35" s="17" t="s">
        <v>9</v>
      </c>
      <c r="B35" s="73">
        <f t="shared" si="0"/>
        <v>876906</v>
      </c>
      <c r="C35" s="74">
        <v>0</v>
      </c>
      <c r="D35" s="20"/>
      <c r="E35" s="20">
        <v>857678</v>
      </c>
      <c r="F35" s="21">
        <v>19228</v>
      </c>
      <c r="G35" s="22">
        <f t="shared" si="1"/>
        <v>686</v>
      </c>
      <c r="H35" s="23">
        <v>0</v>
      </c>
      <c r="I35" s="24"/>
      <c r="J35" s="24">
        <v>686</v>
      </c>
      <c r="K35" s="25"/>
    </row>
    <row r="36" spans="1:11" ht="15">
      <c r="A36" s="26" t="s">
        <v>16</v>
      </c>
      <c r="B36" s="75">
        <f t="shared" si="0"/>
        <v>403205</v>
      </c>
      <c r="C36" s="76">
        <f>C37+C38</f>
        <v>0</v>
      </c>
      <c r="D36" s="29">
        <f>D37+D38</f>
        <v>0</v>
      </c>
      <c r="E36" s="29">
        <f>E37+E38</f>
        <v>403205</v>
      </c>
      <c r="F36" s="30">
        <f>F37+F38</f>
        <v>0</v>
      </c>
      <c r="G36" s="31">
        <f t="shared" si="1"/>
        <v>366</v>
      </c>
      <c r="H36" s="32">
        <f>H37+H38</f>
        <v>0</v>
      </c>
      <c r="I36" s="33">
        <f>I37+I38</f>
        <v>0</v>
      </c>
      <c r="J36" s="33">
        <f>J37+J38</f>
        <v>366</v>
      </c>
      <c r="K36" s="34">
        <f>K37+K38</f>
        <v>0</v>
      </c>
    </row>
    <row r="37" spans="1:11" ht="15">
      <c r="A37" s="35" t="s">
        <v>8</v>
      </c>
      <c r="B37" s="77">
        <f t="shared" si="0"/>
        <v>0</v>
      </c>
      <c r="C37" s="78"/>
      <c r="D37" s="38"/>
      <c r="E37" s="38"/>
      <c r="F37" s="39"/>
      <c r="G37" s="40">
        <f t="shared" si="1"/>
        <v>0</v>
      </c>
      <c r="H37" s="41"/>
      <c r="I37" s="42"/>
      <c r="J37" s="42"/>
      <c r="K37" s="43"/>
    </row>
    <row r="38" spans="1:11" ht="15.75" thickBot="1">
      <c r="A38" s="103" t="s">
        <v>9</v>
      </c>
      <c r="B38" s="79">
        <f t="shared" si="0"/>
        <v>403205</v>
      </c>
      <c r="C38" s="80">
        <v>0</v>
      </c>
      <c r="D38" s="46"/>
      <c r="E38" s="46">
        <v>403205</v>
      </c>
      <c r="F38" s="47"/>
      <c r="G38" s="48">
        <f t="shared" si="1"/>
        <v>366</v>
      </c>
      <c r="H38" s="49">
        <v>0</v>
      </c>
      <c r="I38" s="50"/>
      <c r="J38" s="50">
        <v>366</v>
      </c>
      <c r="K38" s="51"/>
    </row>
    <row r="39" spans="1:11" ht="15">
      <c r="A39" s="8" t="s">
        <v>12</v>
      </c>
      <c r="B39" s="65">
        <f t="shared" si="0"/>
        <v>0</v>
      </c>
      <c r="C39" s="66">
        <f>C40+C41</f>
        <v>0</v>
      </c>
      <c r="D39" s="67">
        <f>D40+D41</f>
        <v>0</v>
      </c>
      <c r="E39" s="67">
        <f>E40+E41</f>
        <v>0</v>
      </c>
      <c r="F39" s="68">
        <f>F40+F41</f>
        <v>0</v>
      </c>
      <c r="G39" s="69">
        <f t="shared" si="1"/>
        <v>0</v>
      </c>
      <c r="H39" s="70">
        <f>H40+H41</f>
        <v>0</v>
      </c>
      <c r="I39" s="71">
        <f>I40+I41</f>
        <v>0</v>
      </c>
      <c r="J39" s="71">
        <f>J40+J41</f>
        <v>0</v>
      </c>
      <c r="K39" s="72">
        <f>K40+K41</f>
        <v>0</v>
      </c>
    </row>
    <row r="40" spans="1:11" ht="15">
      <c r="A40" s="17" t="s">
        <v>8</v>
      </c>
      <c r="B40" s="73">
        <f t="shared" si="0"/>
        <v>0</v>
      </c>
      <c r="C40" s="74"/>
      <c r="D40" s="20"/>
      <c r="E40" s="20"/>
      <c r="F40" s="21"/>
      <c r="G40" s="22">
        <f t="shared" si="1"/>
        <v>0</v>
      </c>
      <c r="H40" s="23"/>
      <c r="I40" s="24"/>
      <c r="J40" s="24"/>
      <c r="K40" s="25"/>
    </row>
    <row r="41" spans="1:11" ht="15">
      <c r="A41" s="17" t="s">
        <v>9</v>
      </c>
      <c r="B41" s="73">
        <f t="shared" si="0"/>
        <v>0</v>
      </c>
      <c r="C41" s="74"/>
      <c r="D41" s="20"/>
      <c r="E41" s="20"/>
      <c r="F41" s="21"/>
      <c r="G41" s="22">
        <f t="shared" si="1"/>
        <v>0</v>
      </c>
      <c r="H41" s="23"/>
      <c r="I41" s="24"/>
      <c r="J41" s="24"/>
      <c r="K41" s="25"/>
    </row>
    <row r="42" spans="1:11" ht="15">
      <c r="A42" s="26" t="s">
        <v>16</v>
      </c>
      <c r="B42" s="75">
        <f t="shared" si="0"/>
        <v>0</v>
      </c>
      <c r="C42" s="76">
        <f>C43+C44</f>
        <v>0</v>
      </c>
      <c r="D42" s="29">
        <f>D43+D44</f>
        <v>0</v>
      </c>
      <c r="E42" s="29">
        <f>E43+E44</f>
        <v>0</v>
      </c>
      <c r="F42" s="30">
        <f>F43+F44</f>
        <v>0</v>
      </c>
      <c r="G42" s="31">
        <f t="shared" si="1"/>
        <v>0</v>
      </c>
      <c r="H42" s="32">
        <f>H43+H44</f>
        <v>0</v>
      </c>
      <c r="I42" s="33">
        <f>I43+I44</f>
        <v>0</v>
      </c>
      <c r="J42" s="33">
        <f>J43+J44</f>
        <v>0</v>
      </c>
      <c r="K42" s="34">
        <f>K43+K44</f>
        <v>0</v>
      </c>
    </row>
    <row r="43" spans="1:11" ht="15">
      <c r="A43" s="35" t="s">
        <v>8</v>
      </c>
      <c r="B43" s="77">
        <f t="shared" si="0"/>
        <v>0</v>
      </c>
      <c r="C43" s="78"/>
      <c r="D43" s="38"/>
      <c r="E43" s="38"/>
      <c r="F43" s="39"/>
      <c r="G43" s="40">
        <f t="shared" si="1"/>
        <v>0</v>
      </c>
      <c r="H43" s="41"/>
      <c r="I43" s="42"/>
      <c r="J43" s="42"/>
      <c r="K43" s="43"/>
    </row>
    <row r="44" spans="1:11" ht="15.75" thickBot="1">
      <c r="A44" s="103" t="s">
        <v>9</v>
      </c>
      <c r="B44" s="79">
        <f t="shared" si="0"/>
        <v>0</v>
      </c>
      <c r="C44" s="80"/>
      <c r="D44" s="46"/>
      <c r="E44" s="46"/>
      <c r="F44" s="47"/>
      <c r="G44" s="48">
        <f t="shared" si="1"/>
        <v>0</v>
      </c>
      <c r="H44" s="49"/>
      <c r="I44" s="50"/>
      <c r="J44" s="50"/>
      <c r="K44" s="51"/>
    </row>
    <row r="45" spans="1:11" ht="15">
      <c r="A45" s="104" t="s">
        <v>13</v>
      </c>
      <c r="B45" s="9">
        <f t="shared" si="0"/>
        <v>89880</v>
      </c>
      <c r="C45" s="10">
        <f>C46+C47</f>
        <v>0</v>
      </c>
      <c r="D45" s="11">
        <f>D46+D47</f>
        <v>9128</v>
      </c>
      <c r="E45" s="11">
        <f>E46+E47</f>
        <v>80133</v>
      </c>
      <c r="F45" s="12">
        <f>F46+F47</f>
        <v>619</v>
      </c>
      <c r="G45" s="13">
        <f t="shared" si="1"/>
        <v>0</v>
      </c>
      <c r="H45" s="14">
        <f>H46+H47</f>
        <v>0</v>
      </c>
      <c r="I45" s="15">
        <f>I46+I47</f>
        <v>0</v>
      </c>
      <c r="J45" s="15">
        <f>J46+J47</f>
        <v>0</v>
      </c>
      <c r="K45" s="16">
        <f>K46+K47</f>
        <v>0</v>
      </c>
    </row>
    <row r="46" spans="1:11" ht="15">
      <c r="A46" s="17" t="s">
        <v>8</v>
      </c>
      <c r="B46" s="18">
        <f t="shared" si="0"/>
        <v>80133</v>
      </c>
      <c r="C46" s="19"/>
      <c r="D46" s="20"/>
      <c r="E46" s="20">
        <v>80133</v>
      </c>
      <c r="F46" s="21"/>
      <c r="G46" s="22">
        <f t="shared" si="1"/>
        <v>0</v>
      </c>
      <c r="H46" s="23"/>
      <c r="I46" s="24"/>
      <c r="J46" s="24"/>
      <c r="K46" s="25"/>
    </row>
    <row r="47" spans="1:11" ht="15.75" thickBot="1">
      <c r="A47" s="105" t="s">
        <v>9</v>
      </c>
      <c r="B47" s="54">
        <f t="shared" si="0"/>
        <v>9747</v>
      </c>
      <c r="C47" s="55"/>
      <c r="D47" s="56">
        <v>9128</v>
      </c>
      <c r="E47" s="56"/>
      <c r="F47" s="57">
        <v>619</v>
      </c>
      <c r="G47" s="58">
        <f t="shared" si="1"/>
        <v>0</v>
      </c>
      <c r="H47" s="59"/>
      <c r="I47" s="60"/>
      <c r="J47" s="60">
        <v>0</v>
      </c>
      <c r="K47" s="61"/>
    </row>
    <row r="48" spans="1:11" ht="15">
      <c r="A48" s="104" t="s">
        <v>14</v>
      </c>
      <c r="B48" s="82">
        <f t="shared" si="0"/>
        <v>728731</v>
      </c>
      <c r="C48" s="83">
        <f>C49+C50</f>
        <v>0</v>
      </c>
      <c r="D48" s="11">
        <f>D49+D50</f>
        <v>0</v>
      </c>
      <c r="E48" s="11">
        <f>E49+E50</f>
        <v>728731</v>
      </c>
      <c r="F48" s="12">
        <f>F49+F50</f>
        <v>0</v>
      </c>
      <c r="G48" s="82">
        <f t="shared" si="1"/>
        <v>476</v>
      </c>
      <c r="H48" s="83">
        <f>H49+H50</f>
        <v>0</v>
      </c>
      <c r="I48" s="11">
        <f>I49+I50</f>
        <v>0</v>
      </c>
      <c r="J48" s="11">
        <f>J49+J50</f>
        <v>476</v>
      </c>
      <c r="K48" s="106">
        <f>K49+K50</f>
        <v>0</v>
      </c>
    </row>
    <row r="49" spans="1:11" ht="15">
      <c r="A49" s="17" t="s">
        <v>8</v>
      </c>
      <c r="B49" s="73">
        <f t="shared" si="0"/>
        <v>0</v>
      </c>
      <c r="C49" s="74"/>
      <c r="D49" s="20"/>
      <c r="E49" s="20"/>
      <c r="F49" s="21"/>
      <c r="G49" s="73">
        <f t="shared" si="1"/>
        <v>0</v>
      </c>
      <c r="H49" s="74"/>
      <c r="I49" s="20"/>
      <c r="J49" s="20"/>
      <c r="K49" s="107"/>
    </row>
    <row r="50" spans="1:11" ht="15.75" thickBot="1">
      <c r="A50" s="108" t="s">
        <v>9</v>
      </c>
      <c r="B50" s="86">
        <f t="shared" si="0"/>
        <v>728731</v>
      </c>
      <c r="C50" s="87"/>
      <c r="D50" s="88"/>
      <c r="E50" s="88">
        <v>728731</v>
      </c>
      <c r="F50" s="89"/>
      <c r="G50" s="86">
        <f t="shared" si="1"/>
        <v>476</v>
      </c>
      <c r="H50" s="87"/>
      <c r="I50" s="88"/>
      <c r="J50" s="88">
        <v>476</v>
      </c>
      <c r="K50" s="109"/>
    </row>
    <row r="51" spans="1:11" ht="15">
      <c r="A51" s="104" t="s">
        <v>27</v>
      </c>
      <c r="B51" s="65">
        <f t="shared" si="0"/>
        <v>169807</v>
      </c>
      <c r="C51" s="66">
        <f>C52+C53</f>
        <v>0</v>
      </c>
      <c r="D51" s="67">
        <f>D52+D53</f>
        <v>0</v>
      </c>
      <c r="E51" s="67">
        <f>E52+E53</f>
        <v>64721</v>
      </c>
      <c r="F51" s="68">
        <f>F52+F53</f>
        <v>105086</v>
      </c>
      <c r="G51" s="69">
        <f t="shared" si="1"/>
        <v>0</v>
      </c>
      <c r="H51" s="70">
        <f>H52+H53</f>
        <v>0</v>
      </c>
      <c r="I51" s="71">
        <f>I52+I53</f>
        <v>0</v>
      </c>
      <c r="J51" s="71">
        <f>J52+J53</f>
        <v>0</v>
      </c>
      <c r="K51" s="72">
        <f>K52+K53</f>
        <v>0</v>
      </c>
    </row>
    <row r="52" spans="1:11" ht="15">
      <c r="A52" s="17" t="s">
        <v>8</v>
      </c>
      <c r="B52" s="73">
        <f t="shared" si="0"/>
        <v>61477</v>
      </c>
      <c r="C52" s="74">
        <v>0</v>
      </c>
      <c r="D52" s="20"/>
      <c r="E52" s="20">
        <v>54342</v>
      </c>
      <c r="F52" s="21">
        <v>7135</v>
      </c>
      <c r="G52" s="22">
        <f t="shared" si="1"/>
        <v>0</v>
      </c>
      <c r="H52" s="23"/>
      <c r="I52" s="24"/>
      <c r="J52" s="24"/>
      <c r="K52" s="25"/>
    </row>
    <row r="53" spans="1:11" ht="15">
      <c r="A53" s="17" t="s">
        <v>9</v>
      </c>
      <c r="B53" s="73">
        <f t="shared" si="0"/>
        <v>108330</v>
      </c>
      <c r="C53" s="74"/>
      <c r="D53" s="20"/>
      <c r="E53" s="20">
        <v>10379</v>
      </c>
      <c r="F53" s="21">
        <v>97951</v>
      </c>
      <c r="G53" s="22">
        <f t="shared" si="1"/>
        <v>0</v>
      </c>
      <c r="H53" s="23"/>
      <c r="I53" s="24"/>
      <c r="J53" s="24"/>
      <c r="K53" s="25"/>
    </row>
    <row r="54" spans="1:11" ht="15">
      <c r="A54" s="26" t="s">
        <v>16</v>
      </c>
      <c r="B54" s="75">
        <f t="shared" si="0"/>
        <v>0</v>
      </c>
      <c r="C54" s="76">
        <f>C55+C56</f>
        <v>0</v>
      </c>
      <c r="D54" s="29">
        <f>D55+D56</f>
        <v>0</v>
      </c>
      <c r="E54" s="29">
        <f>E55+E56</f>
        <v>0</v>
      </c>
      <c r="F54" s="30">
        <f>F55+F56</f>
        <v>0</v>
      </c>
      <c r="G54" s="31">
        <f t="shared" si="1"/>
        <v>0</v>
      </c>
      <c r="H54" s="32">
        <f>H55+H56</f>
        <v>0</v>
      </c>
      <c r="I54" s="33">
        <f>I55+I56</f>
        <v>0</v>
      </c>
      <c r="J54" s="33">
        <f>J55+J56</f>
        <v>0</v>
      </c>
      <c r="K54" s="34">
        <f>K55+K56</f>
        <v>0</v>
      </c>
    </row>
    <row r="55" spans="1:11" ht="15">
      <c r="A55" s="35" t="s">
        <v>8</v>
      </c>
      <c r="B55" s="77">
        <f t="shared" si="0"/>
        <v>0</v>
      </c>
      <c r="C55" s="78"/>
      <c r="D55" s="38"/>
      <c r="E55" s="38"/>
      <c r="F55" s="39"/>
      <c r="G55" s="40">
        <f t="shared" si="1"/>
        <v>0</v>
      </c>
      <c r="H55" s="41"/>
      <c r="I55" s="42"/>
      <c r="J55" s="42"/>
      <c r="K55" s="43"/>
    </row>
    <row r="56" spans="1:11" ht="15.75" thickBot="1">
      <c r="A56" s="94" t="s">
        <v>9</v>
      </c>
      <c r="B56" s="95">
        <f t="shared" si="0"/>
        <v>0</v>
      </c>
      <c r="C56" s="96"/>
      <c r="D56" s="97"/>
      <c r="E56" s="97"/>
      <c r="F56" s="98"/>
      <c r="G56" s="99">
        <f t="shared" si="1"/>
        <v>0</v>
      </c>
      <c r="H56" s="100"/>
      <c r="I56" s="101"/>
      <c r="J56" s="101"/>
      <c r="K56" s="102"/>
    </row>
    <row r="57" spans="1:11" ht="15">
      <c r="A57" s="104" t="s">
        <v>21</v>
      </c>
      <c r="B57" s="82">
        <f t="shared" si="0"/>
        <v>3026823</v>
      </c>
      <c r="C57" s="83">
        <f>C58+C59</f>
        <v>2964296</v>
      </c>
      <c r="D57" s="11">
        <f>D58+D59</f>
        <v>0</v>
      </c>
      <c r="E57" s="11">
        <f>E58+E59</f>
        <v>0</v>
      </c>
      <c r="F57" s="12">
        <f>F58+F59</f>
        <v>62527</v>
      </c>
      <c r="G57" s="13">
        <f t="shared" si="1"/>
        <v>5436</v>
      </c>
      <c r="H57" s="14">
        <f>H58+H59</f>
        <v>5436</v>
      </c>
      <c r="I57" s="15">
        <f>I58+I59</f>
        <v>0</v>
      </c>
      <c r="J57" s="15">
        <f>J58+J59</f>
        <v>0</v>
      </c>
      <c r="K57" s="16">
        <f>K58+K59</f>
        <v>0</v>
      </c>
    </row>
    <row r="58" spans="1:11" ht="15">
      <c r="A58" s="17" t="s">
        <v>8</v>
      </c>
      <c r="B58" s="73">
        <f t="shared" si="0"/>
        <v>62527</v>
      </c>
      <c r="C58" s="74"/>
      <c r="D58" s="20"/>
      <c r="E58" s="20"/>
      <c r="F58" s="21">
        <v>62527</v>
      </c>
      <c r="G58" s="22">
        <f t="shared" si="1"/>
        <v>0</v>
      </c>
      <c r="H58" s="23"/>
      <c r="I58" s="24"/>
      <c r="J58" s="24"/>
      <c r="K58" s="25"/>
    </row>
    <row r="59" spans="1:11" ht="15">
      <c r="A59" s="17" t="s">
        <v>9</v>
      </c>
      <c r="B59" s="73">
        <f t="shared" si="0"/>
        <v>2964296</v>
      </c>
      <c r="C59" s="74">
        <v>2964296</v>
      </c>
      <c r="D59" s="20"/>
      <c r="E59" s="20">
        <v>0</v>
      </c>
      <c r="F59" s="21"/>
      <c r="G59" s="22">
        <f t="shared" si="1"/>
        <v>5436</v>
      </c>
      <c r="H59" s="23">
        <v>5436</v>
      </c>
      <c r="I59" s="24">
        <v>0</v>
      </c>
      <c r="J59" s="24">
        <v>0</v>
      </c>
      <c r="K59" s="25">
        <v>0</v>
      </c>
    </row>
    <row r="60" spans="1:11" ht="15">
      <c r="A60" s="26" t="s">
        <v>16</v>
      </c>
      <c r="B60" s="75">
        <f t="shared" si="0"/>
        <v>1567739</v>
      </c>
      <c r="C60" s="76">
        <f>C61+C62</f>
        <v>1567739</v>
      </c>
      <c r="D60" s="29">
        <f>D61+D62</f>
        <v>0</v>
      </c>
      <c r="E60" s="29">
        <f>E61+E62</f>
        <v>0</v>
      </c>
      <c r="F60" s="30">
        <f>F61+F62</f>
        <v>0</v>
      </c>
      <c r="G60" s="31">
        <f t="shared" si="1"/>
        <v>2685</v>
      </c>
      <c r="H60" s="32">
        <f>H61+H62</f>
        <v>2685</v>
      </c>
      <c r="I60" s="33">
        <f>I61+I62</f>
        <v>0</v>
      </c>
      <c r="J60" s="33">
        <f>J61+J62</f>
        <v>0</v>
      </c>
      <c r="K60" s="34">
        <f>K61+K62</f>
        <v>0</v>
      </c>
    </row>
    <row r="61" spans="1:11" ht="15">
      <c r="A61" s="35" t="s">
        <v>8</v>
      </c>
      <c r="B61" s="77">
        <f t="shared" si="0"/>
        <v>0</v>
      </c>
      <c r="C61" s="78"/>
      <c r="D61" s="38"/>
      <c r="E61" s="38"/>
      <c r="F61" s="39"/>
      <c r="G61" s="40">
        <f t="shared" si="1"/>
        <v>0</v>
      </c>
      <c r="H61" s="41"/>
      <c r="I61" s="42"/>
      <c r="J61" s="42"/>
      <c r="K61" s="43"/>
    </row>
    <row r="62" spans="1:11" ht="15.75" thickBot="1">
      <c r="A62" s="103" t="s">
        <v>9</v>
      </c>
      <c r="B62" s="79">
        <f t="shared" si="0"/>
        <v>1567739</v>
      </c>
      <c r="C62" s="80">
        <v>1567739</v>
      </c>
      <c r="D62" s="46"/>
      <c r="E62" s="46"/>
      <c r="F62" s="47"/>
      <c r="G62" s="48">
        <f t="shared" si="1"/>
        <v>2685</v>
      </c>
      <c r="H62" s="49">
        <v>2685</v>
      </c>
      <c r="I62" s="50"/>
      <c r="J62" s="50">
        <v>0</v>
      </c>
      <c r="K62" s="51">
        <v>0</v>
      </c>
    </row>
    <row r="63" spans="1:11" ht="15">
      <c r="A63" s="104" t="s">
        <v>22</v>
      </c>
      <c r="B63" s="82">
        <f t="shared" si="0"/>
        <v>0</v>
      </c>
      <c r="C63" s="83">
        <f>C64+C65</f>
        <v>0</v>
      </c>
      <c r="D63" s="11">
        <f>D64+D65</f>
        <v>0</v>
      </c>
      <c r="E63" s="11">
        <f>E64+E65</f>
        <v>0</v>
      </c>
      <c r="F63" s="12">
        <f>F64+F65</f>
        <v>0</v>
      </c>
      <c r="G63" s="13">
        <f t="shared" si="1"/>
        <v>0</v>
      </c>
      <c r="H63" s="14">
        <f>H64+H65</f>
        <v>0</v>
      </c>
      <c r="I63" s="15">
        <f>I64+I65</f>
        <v>0</v>
      </c>
      <c r="J63" s="15">
        <f>J64+J65</f>
        <v>0</v>
      </c>
      <c r="K63" s="16">
        <f>K64+K65</f>
        <v>0</v>
      </c>
    </row>
    <row r="64" spans="1:11" ht="15">
      <c r="A64" s="52" t="s">
        <v>8</v>
      </c>
      <c r="B64" s="73">
        <f t="shared" si="0"/>
        <v>0</v>
      </c>
      <c r="C64" s="74"/>
      <c r="D64" s="20"/>
      <c r="E64" s="20"/>
      <c r="F64" s="21"/>
      <c r="G64" s="22">
        <f t="shared" si="1"/>
        <v>0</v>
      </c>
      <c r="H64" s="23"/>
      <c r="I64" s="24"/>
      <c r="J64" s="24"/>
      <c r="K64" s="25"/>
    </row>
    <row r="65" spans="1:11" ht="15.75" thickBot="1">
      <c r="A65" s="85" t="s">
        <v>9</v>
      </c>
      <c r="B65" s="86">
        <f t="shared" si="0"/>
        <v>0</v>
      </c>
      <c r="C65" s="87"/>
      <c r="D65" s="88"/>
      <c r="E65" s="88"/>
      <c r="F65" s="89"/>
      <c r="G65" s="90">
        <f t="shared" si="1"/>
        <v>0</v>
      </c>
      <c r="H65" s="91"/>
      <c r="I65" s="92"/>
      <c r="J65" s="92"/>
      <c r="K65" s="93"/>
    </row>
    <row r="66" spans="1:11" ht="15">
      <c r="A66" s="104" t="s">
        <v>18</v>
      </c>
      <c r="B66" s="82">
        <f t="shared" si="0"/>
        <v>1069785</v>
      </c>
      <c r="C66" s="83">
        <f>C67+C68</f>
        <v>0</v>
      </c>
      <c r="D66" s="11">
        <f>D67+D68</f>
        <v>0</v>
      </c>
      <c r="E66" s="11">
        <f>E67+E68</f>
        <v>1005596</v>
      </c>
      <c r="F66" s="12">
        <f>F67+F68</f>
        <v>64189</v>
      </c>
      <c r="G66" s="13">
        <f t="shared" si="1"/>
        <v>726</v>
      </c>
      <c r="H66" s="14">
        <f>H67+H68</f>
        <v>0</v>
      </c>
      <c r="I66" s="15">
        <f>I67+I68</f>
        <v>0</v>
      </c>
      <c r="J66" s="15">
        <f>J67+J68</f>
        <v>726</v>
      </c>
      <c r="K66" s="16">
        <f>K67+K68</f>
        <v>0</v>
      </c>
    </row>
    <row r="67" spans="1:11" ht="15">
      <c r="A67" s="17" t="s">
        <v>8</v>
      </c>
      <c r="B67" s="73">
        <f t="shared" si="0"/>
        <v>0</v>
      </c>
      <c r="C67" s="74"/>
      <c r="D67" s="20"/>
      <c r="E67" s="20">
        <v>0</v>
      </c>
      <c r="F67" s="21"/>
      <c r="G67" s="22">
        <f t="shared" si="1"/>
        <v>0</v>
      </c>
      <c r="H67" s="23"/>
      <c r="I67" s="24"/>
      <c r="J67" s="24"/>
      <c r="K67" s="25"/>
    </row>
    <row r="68" spans="1:11" ht="15">
      <c r="A68" s="17" t="s">
        <v>9</v>
      </c>
      <c r="B68" s="73">
        <f t="shared" si="0"/>
        <v>1069785</v>
      </c>
      <c r="C68" s="74"/>
      <c r="D68" s="20"/>
      <c r="E68" s="20">
        <v>1005596</v>
      </c>
      <c r="F68" s="21">
        <v>64189</v>
      </c>
      <c r="G68" s="22">
        <f t="shared" si="1"/>
        <v>726</v>
      </c>
      <c r="H68" s="23"/>
      <c r="I68" s="24"/>
      <c r="J68" s="24">
        <v>726</v>
      </c>
      <c r="K68" s="25"/>
    </row>
    <row r="69" spans="1:11" ht="15">
      <c r="A69" s="26" t="s">
        <v>16</v>
      </c>
      <c r="B69" s="75">
        <f t="shared" si="0"/>
        <v>0</v>
      </c>
      <c r="C69" s="76">
        <f>C70+C71</f>
        <v>0</v>
      </c>
      <c r="D69" s="29">
        <f>D70+D71</f>
        <v>0</v>
      </c>
      <c r="E69" s="29">
        <f>E70+E71</f>
        <v>0</v>
      </c>
      <c r="F69" s="30">
        <f>F70+F71</f>
        <v>0</v>
      </c>
      <c r="G69" s="31">
        <f t="shared" si="1"/>
        <v>0</v>
      </c>
      <c r="H69" s="32">
        <f>H70+H71</f>
        <v>0</v>
      </c>
      <c r="I69" s="33">
        <f>I70+I71</f>
        <v>0</v>
      </c>
      <c r="J69" s="33">
        <f>J70+J71</f>
        <v>0</v>
      </c>
      <c r="K69" s="34">
        <f>K70+K71</f>
        <v>0</v>
      </c>
    </row>
    <row r="70" spans="1:11" ht="15">
      <c r="A70" s="35" t="s">
        <v>8</v>
      </c>
      <c r="B70" s="77">
        <f aca="true" t="shared" si="2" ref="B70:B80">C70+D70+E70+F70</f>
        <v>0</v>
      </c>
      <c r="C70" s="78"/>
      <c r="D70" s="38"/>
      <c r="E70" s="38"/>
      <c r="F70" s="39"/>
      <c r="G70" s="40">
        <f aca="true" t="shared" si="3" ref="G70:G80">H70+I70+J70+K70</f>
        <v>0</v>
      </c>
      <c r="H70" s="41"/>
      <c r="I70" s="42"/>
      <c r="J70" s="42"/>
      <c r="K70" s="43"/>
    </row>
    <row r="71" spans="1:11" ht="15.75" thickBot="1">
      <c r="A71" s="103" t="s">
        <v>9</v>
      </c>
      <c r="B71" s="79">
        <f t="shared" si="2"/>
        <v>0</v>
      </c>
      <c r="C71" s="80"/>
      <c r="D71" s="46"/>
      <c r="E71" s="46"/>
      <c r="F71" s="47"/>
      <c r="G71" s="48">
        <f t="shared" si="3"/>
        <v>0</v>
      </c>
      <c r="H71" s="49"/>
      <c r="I71" s="50"/>
      <c r="J71" s="50"/>
      <c r="K71" s="51"/>
    </row>
    <row r="72" spans="1:11" ht="15">
      <c r="A72" s="81" t="s">
        <v>28</v>
      </c>
      <c r="B72" s="82">
        <f t="shared" si="2"/>
        <v>1379707</v>
      </c>
      <c r="C72" s="83">
        <f>C73+C74</f>
        <v>0</v>
      </c>
      <c r="D72" s="11">
        <f>D73+D74</f>
        <v>0</v>
      </c>
      <c r="E72" s="11">
        <f>E73+E74</f>
        <v>1372759</v>
      </c>
      <c r="F72" s="12">
        <f>F73+F74</f>
        <v>6948</v>
      </c>
      <c r="G72" s="13">
        <f t="shared" si="3"/>
        <v>968</v>
      </c>
      <c r="H72" s="14">
        <f>H73+H74</f>
        <v>0</v>
      </c>
      <c r="I72" s="15">
        <f>I73+I74</f>
        <v>0</v>
      </c>
      <c r="J72" s="15">
        <f>J73+J74</f>
        <v>968</v>
      </c>
      <c r="K72" s="16">
        <f>K73+K74</f>
        <v>0</v>
      </c>
    </row>
    <row r="73" spans="1:11" ht="15">
      <c r="A73" s="17" t="s">
        <v>8</v>
      </c>
      <c r="B73" s="73">
        <f t="shared" si="2"/>
        <v>8300</v>
      </c>
      <c r="C73" s="74"/>
      <c r="D73" s="20"/>
      <c r="E73" s="20">
        <v>8300</v>
      </c>
      <c r="F73" s="21"/>
      <c r="G73" s="22">
        <f t="shared" si="3"/>
        <v>0</v>
      </c>
      <c r="H73" s="23"/>
      <c r="I73" s="24"/>
      <c r="J73" s="24"/>
      <c r="K73" s="25"/>
    </row>
    <row r="74" spans="1:11" ht="15">
      <c r="A74" s="17" t="s">
        <v>9</v>
      </c>
      <c r="B74" s="73">
        <f t="shared" si="2"/>
        <v>1371407</v>
      </c>
      <c r="C74" s="74"/>
      <c r="D74" s="20"/>
      <c r="E74" s="20">
        <v>1364459</v>
      </c>
      <c r="F74" s="21">
        <v>6948</v>
      </c>
      <c r="G74" s="22">
        <f t="shared" si="3"/>
        <v>968</v>
      </c>
      <c r="H74" s="23"/>
      <c r="I74" s="24"/>
      <c r="J74" s="24">
        <v>968</v>
      </c>
      <c r="K74" s="25">
        <v>0</v>
      </c>
    </row>
    <row r="75" spans="1:11" ht="15">
      <c r="A75" s="26" t="s">
        <v>16</v>
      </c>
      <c r="B75" s="75">
        <f t="shared" si="2"/>
        <v>511938</v>
      </c>
      <c r="C75" s="76">
        <f>C76+C77</f>
        <v>0</v>
      </c>
      <c r="D75" s="29">
        <f>D76+D77</f>
        <v>0</v>
      </c>
      <c r="E75" s="29">
        <f>E76+E77</f>
        <v>511938</v>
      </c>
      <c r="F75" s="30">
        <f>F76+F77</f>
        <v>0</v>
      </c>
      <c r="G75" s="31">
        <f t="shared" si="3"/>
        <v>968</v>
      </c>
      <c r="H75" s="32">
        <f>H76+H77</f>
        <v>0</v>
      </c>
      <c r="I75" s="33">
        <f>I76+I77</f>
        <v>0</v>
      </c>
      <c r="J75" s="33">
        <f>J76+J77</f>
        <v>968</v>
      </c>
      <c r="K75" s="34">
        <f>K76+K77</f>
        <v>0</v>
      </c>
    </row>
    <row r="76" spans="1:11" ht="15">
      <c r="A76" s="35" t="s">
        <v>8</v>
      </c>
      <c r="B76" s="77">
        <f t="shared" si="2"/>
        <v>0</v>
      </c>
      <c r="C76" s="78"/>
      <c r="D76" s="38"/>
      <c r="E76" s="38"/>
      <c r="F76" s="39"/>
      <c r="G76" s="40">
        <f t="shared" si="3"/>
        <v>0</v>
      </c>
      <c r="H76" s="41"/>
      <c r="I76" s="42"/>
      <c r="J76" s="42"/>
      <c r="K76" s="43"/>
    </row>
    <row r="77" spans="1:11" ht="15.75" thickBot="1">
      <c r="A77" s="103" t="s">
        <v>9</v>
      </c>
      <c r="B77" s="79">
        <f t="shared" si="2"/>
        <v>511938</v>
      </c>
      <c r="C77" s="80">
        <v>0</v>
      </c>
      <c r="D77" s="46"/>
      <c r="E77" s="46">
        <v>511938</v>
      </c>
      <c r="F77" s="47"/>
      <c r="G77" s="48">
        <f t="shared" si="3"/>
        <v>968</v>
      </c>
      <c r="H77" s="49">
        <v>0</v>
      </c>
      <c r="I77" s="50">
        <v>0</v>
      </c>
      <c r="J77" s="50">
        <v>968</v>
      </c>
      <c r="K77" s="51">
        <v>0</v>
      </c>
    </row>
    <row r="78" spans="1:11" ht="15">
      <c r="A78" s="81" t="s">
        <v>29</v>
      </c>
      <c r="B78" s="82">
        <f t="shared" si="2"/>
        <v>511793</v>
      </c>
      <c r="C78" s="83">
        <f>C79+C80</f>
        <v>0</v>
      </c>
      <c r="D78" s="11">
        <f>D79+D80</f>
        <v>0</v>
      </c>
      <c r="E78" s="11">
        <f>E79+E80</f>
        <v>450683</v>
      </c>
      <c r="F78" s="12">
        <f>F79+F80</f>
        <v>61110</v>
      </c>
      <c r="G78" s="13">
        <f t="shared" si="3"/>
        <v>0</v>
      </c>
      <c r="H78" s="14">
        <f>H79+H80</f>
        <v>0</v>
      </c>
      <c r="I78" s="15">
        <f>I79+I80</f>
        <v>0</v>
      </c>
      <c r="J78" s="15">
        <f>J79+J80</f>
        <v>0</v>
      </c>
      <c r="K78" s="16">
        <f>K79+K80</f>
        <v>0</v>
      </c>
    </row>
    <row r="79" spans="1:11" ht="15">
      <c r="A79" s="52" t="s">
        <v>8</v>
      </c>
      <c r="B79" s="73">
        <f t="shared" si="2"/>
        <v>0</v>
      </c>
      <c r="C79" s="74"/>
      <c r="D79" s="20"/>
      <c r="E79" s="20"/>
      <c r="F79" s="21"/>
      <c r="G79" s="22">
        <f t="shared" si="3"/>
        <v>0</v>
      </c>
      <c r="H79" s="23"/>
      <c r="I79" s="24"/>
      <c r="J79" s="24"/>
      <c r="K79" s="25"/>
    </row>
    <row r="80" spans="1:11" ht="15.75" thickBot="1">
      <c r="A80" s="85" t="s">
        <v>9</v>
      </c>
      <c r="B80" s="86">
        <f t="shared" si="2"/>
        <v>511793</v>
      </c>
      <c r="C80" s="87"/>
      <c r="D80" s="88"/>
      <c r="E80" s="88">
        <v>450683</v>
      </c>
      <c r="F80" s="89">
        <v>61110</v>
      </c>
      <c r="G80" s="90">
        <f t="shared" si="3"/>
        <v>0</v>
      </c>
      <c r="H80" s="91"/>
      <c r="I80" s="92"/>
      <c r="J80" s="92">
        <v>0</v>
      </c>
      <c r="K80" s="93">
        <v>0</v>
      </c>
    </row>
    <row r="81" spans="1:11" ht="15">
      <c r="A81" s="110" t="s">
        <v>17</v>
      </c>
      <c r="B81" s="82">
        <f aca="true" t="shared" si="4" ref="B81:K83">B78+B72+B66+B63+B57+B51+B48+B45+B39+B33+B27+B24+B18+B12+B6</f>
        <v>516795587.91019344</v>
      </c>
      <c r="C81" s="111">
        <f t="shared" si="4"/>
        <v>68027032.97279084</v>
      </c>
      <c r="D81" s="112">
        <f t="shared" si="4"/>
        <v>10474290.340972157</v>
      </c>
      <c r="E81" s="112">
        <f t="shared" si="4"/>
        <v>193385883</v>
      </c>
      <c r="F81" s="113">
        <f t="shared" si="4"/>
        <v>244908381.59643042</v>
      </c>
      <c r="G81" s="111">
        <f t="shared" si="4"/>
        <v>250633</v>
      </c>
      <c r="H81" s="111">
        <f t="shared" si="4"/>
        <v>119450</v>
      </c>
      <c r="I81" s="112">
        <f t="shared" si="4"/>
        <v>15417</v>
      </c>
      <c r="J81" s="112">
        <f t="shared" si="4"/>
        <v>112429</v>
      </c>
      <c r="K81" s="114">
        <f t="shared" si="4"/>
        <v>3337</v>
      </c>
    </row>
    <row r="82" spans="1:11" ht="15">
      <c r="A82" s="52" t="s">
        <v>8</v>
      </c>
      <c r="B82" s="73">
        <f t="shared" si="4"/>
        <v>187029158.91019338</v>
      </c>
      <c r="C82" s="111">
        <f>C79+C73+C67+C64+C58+C52+C49+C46+C40+C34+C28+C25+C19+C13+C7</f>
        <v>1148291.972790836</v>
      </c>
      <c r="D82" s="112">
        <f t="shared" si="4"/>
        <v>140315.340972157</v>
      </c>
      <c r="E82" s="112">
        <f t="shared" si="4"/>
        <v>10118932</v>
      </c>
      <c r="F82" s="114">
        <f t="shared" si="4"/>
        <v>175621619.59643042</v>
      </c>
      <c r="G82" s="111">
        <f t="shared" si="4"/>
        <v>0</v>
      </c>
      <c r="H82" s="111">
        <f t="shared" si="4"/>
        <v>0</v>
      </c>
      <c r="I82" s="112">
        <f t="shared" si="4"/>
        <v>0</v>
      </c>
      <c r="J82" s="112">
        <f t="shared" si="4"/>
        <v>0</v>
      </c>
      <c r="K82" s="114">
        <f t="shared" si="4"/>
        <v>0</v>
      </c>
    </row>
    <row r="83" spans="1:11" ht="15">
      <c r="A83" s="116" t="s">
        <v>9</v>
      </c>
      <c r="B83" s="117">
        <f t="shared" si="4"/>
        <v>329766429</v>
      </c>
      <c r="C83" s="118">
        <f t="shared" si="4"/>
        <v>66878741</v>
      </c>
      <c r="D83" s="119">
        <f>D80+D74+D68+D65+D59+D53+D50+D47+D41+D35+D29+D26+D20+D14+D8</f>
        <v>10333975</v>
      </c>
      <c r="E83" s="119">
        <f>E80+E74+E68+E65+E59+E53+E50+E47+E41+E35+E29+E26+E20+E14+E8</f>
        <v>183266951</v>
      </c>
      <c r="F83" s="120">
        <f>F80+F74+F68+F65+F59+F53+F50+F47+F41+F35+F29+F26+F20+F14+F8</f>
        <v>69286762</v>
      </c>
      <c r="G83" s="118">
        <f t="shared" si="4"/>
        <v>250633</v>
      </c>
      <c r="H83" s="118">
        <f t="shared" si="4"/>
        <v>119450</v>
      </c>
      <c r="I83" s="119">
        <f>I80+I74+I68+I65+I59+I53+I50+I47+I41+I35+I29+I26+I20+I14+I8</f>
        <v>15417</v>
      </c>
      <c r="J83" s="119">
        <f>J80+J74+J68+J65+J59+J53+J50+J47+J41+J35+J29+J26+J20+J14+J8</f>
        <v>112429</v>
      </c>
      <c r="K83" s="120">
        <f>K80+K74+K68+K65+K59+K53+K50+K47+K41+K35+K29+K26+K20+K14+K8</f>
        <v>3337</v>
      </c>
    </row>
    <row r="84" spans="1:11" ht="15">
      <c r="A84" s="121" t="s">
        <v>16</v>
      </c>
      <c r="B84" s="75">
        <f aca="true" t="shared" si="5" ref="B84:K86">B75+B69+B60+B54+B42+B36+B30+B21+B15+B9</f>
        <v>50612121</v>
      </c>
      <c r="C84" s="32">
        <f t="shared" si="5"/>
        <v>2603637</v>
      </c>
      <c r="D84" s="33">
        <f t="shared" si="5"/>
        <v>0</v>
      </c>
      <c r="E84" s="33">
        <f>E75+E69+E60+E54+E42+E36+E30+E21+E15+E9</f>
        <v>36154065</v>
      </c>
      <c r="F84" s="34">
        <f t="shared" si="5"/>
        <v>11854419</v>
      </c>
      <c r="G84" s="31">
        <f t="shared" si="5"/>
        <v>35974.28256991782</v>
      </c>
      <c r="H84" s="32">
        <f t="shared" si="5"/>
        <v>5434</v>
      </c>
      <c r="I84" s="33">
        <f t="shared" si="5"/>
        <v>0</v>
      </c>
      <c r="J84" s="33">
        <f t="shared" si="5"/>
        <v>28810.282569917817</v>
      </c>
      <c r="K84" s="34">
        <f t="shared" si="5"/>
        <v>1730</v>
      </c>
    </row>
    <row r="85" spans="1:11" ht="15">
      <c r="A85" s="35" t="s">
        <v>8</v>
      </c>
      <c r="B85" s="75">
        <f t="shared" si="5"/>
        <v>0</v>
      </c>
      <c r="C85" s="41">
        <f t="shared" si="5"/>
        <v>0</v>
      </c>
      <c r="D85" s="42">
        <f t="shared" si="5"/>
        <v>0</v>
      </c>
      <c r="E85" s="42">
        <f t="shared" si="5"/>
        <v>0</v>
      </c>
      <c r="F85" s="43">
        <f t="shared" si="5"/>
        <v>0</v>
      </c>
      <c r="G85" s="40">
        <f t="shared" si="5"/>
        <v>0</v>
      </c>
      <c r="H85" s="41">
        <f t="shared" si="5"/>
        <v>0</v>
      </c>
      <c r="I85" s="42">
        <f aca="true" t="shared" si="6" ref="I85:K86">I76+I70+I61+I55+I43+I37+I31+I22+I16+I10</f>
        <v>0</v>
      </c>
      <c r="J85" s="42">
        <f t="shared" si="6"/>
        <v>0</v>
      </c>
      <c r="K85" s="43">
        <f t="shared" si="6"/>
        <v>0</v>
      </c>
    </row>
    <row r="86" spans="1:11" ht="15.75" thickBot="1">
      <c r="A86" s="103" t="s">
        <v>9</v>
      </c>
      <c r="B86" s="115">
        <f t="shared" si="5"/>
        <v>50612121</v>
      </c>
      <c r="C86" s="49">
        <f t="shared" si="5"/>
        <v>2603637</v>
      </c>
      <c r="D86" s="50">
        <f>D77+D71+D62+D56+D44+D38+D32+D23+D17+D11</f>
        <v>0</v>
      </c>
      <c r="E86" s="50">
        <f>E77+E71+E62+E56+E44+E38+E32+E23+E17+E11</f>
        <v>36154065</v>
      </c>
      <c r="F86" s="51">
        <f t="shared" si="5"/>
        <v>11854419</v>
      </c>
      <c r="G86" s="48">
        <f t="shared" si="5"/>
        <v>35974.28256991782</v>
      </c>
      <c r="H86" s="49">
        <f t="shared" si="5"/>
        <v>5434</v>
      </c>
      <c r="I86" s="50">
        <f t="shared" si="6"/>
        <v>0</v>
      </c>
      <c r="J86" s="50">
        <f t="shared" si="6"/>
        <v>28810.282569917817</v>
      </c>
      <c r="K86" s="51">
        <f t="shared" si="6"/>
        <v>1730</v>
      </c>
    </row>
  </sheetData>
  <sheetProtection/>
  <mergeCells count="5">
    <mergeCell ref="A3:K3"/>
    <mergeCell ref="A4:A5"/>
    <mergeCell ref="B4:F4"/>
    <mergeCell ref="G4:K4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Zero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38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>C6+D6+E6+F6</f>
        <v>234026087</v>
      </c>
      <c r="C6" s="10">
        <f>C7+C8</f>
        <v>57855161</v>
      </c>
      <c r="D6" s="11">
        <f>D7+D8</f>
        <v>10468213</v>
      </c>
      <c r="E6" s="11">
        <f>E7+E8</f>
        <v>73235839</v>
      </c>
      <c r="F6" s="12">
        <f>F7+F8</f>
        <v>92466874</v>
      </c>
      <c r="G6" s="13">
        <f aca="true" t="shared" si="0" ref="G6:G68">H6+I6+J6+K6</f>
        <v>129081</v>
      </c>
      <c r="H6" s="14">
        <f>H7+H8</f>
        <v>77461</v>
      </c>
      <c r="I6" s="15">
        <f>I7+I8</f>
        <v>12574</v>
      </c>
      <c r="J6" s="15">
        <f>J7+J8</f>
        <v>38159</v>
      </c>
      <c r="K6" s="16">
        <f>K7+K8</f>
        <v>887</v>
      </c>
    </row>
    <row r="7" spans="1:11" ht="15">
      <c r="A7" s="17" t="s">
        <v>8</v>
      </c>
      <c r="B7" s="18">
        <f aca="true" t="shared" si="1" ref="B7:B68">C7+D7+E7+F7</f>
        <v>65225682</v>
      </c>
      <c r="C7" s="19">
        <v>521769</v>
      </c>
      <c r="D7" s="20">
        <v>249798</v>
      </c>
      <c r="E7" s="20">
        <v>3717454</v>
      </c>
      <c r="F7" s="21">
        <v>60736661</v>
      </c>
      <c r="G7" s="22">
        <f t="shared" si="0"/>
        <v>0</v>
      </c>
      <c r="H7" s="23">
        <v>0</v>
      </c>
      <c r="I7" s="24">
        <v>0</v>
      </c>
      <c r="J7" s="24">
        <v>0</v>
      </c>
      <c r="K7" s="25">
        <v>0</v>
      </c>
    </row>
    <row r="8" spans="1:11" ht="15">
      <c r="A8" s="17" t="s">
        <v>9</v>
      </c>
      <c r="B8" s="18">
        <f t="shared" si="1"/>
        <v>168800405</v>
      </c>
      <c r="C8" s="19">
        <v>57333392</v>
      </c>
      <c r="D8" s="20">
        <v>10218415</v>
      </c>
      <c r="E8" s="20">
        <v>69518385</v>
      </c>
      <c r="F8" s="21">
        <v>31730213</v>
      </c>
      <c r="G8" s="22">
        <f t="shared" si="0"/>
        <v>129081</v>
      </c>
      <c r="H8" s="23">
        <v>77461</v>
      </c>
      <c r="I8" s="24">
        <v>12574</v>
      </c>
      <c r="J8" s="24">
        <v>38159</v>
      </c>
      <c r="K8" s="25">
        <v>887</v>
      </c>
    </row>
    <row r="9" spans="1:11" ht="15">
      <c r="A9" s="26" t="s">
        <v>16</v>
      </c>
      <c r="B9" s="27">
        <f t="shared" si="1"/>
        <v>11527777</v>
      </c>
      <c r="C9" s="28">
        <f>C10+C11</f>
        <v>8984808</v>
      </c>
      <c r="D9" s="29">
        <f>D10+D11</f>
        <v>420</v>
      </c>
      <c r="E9" s="29">
        <f>E10+E11</f>
        <v>1352475</v>
      </c>
      <c r="F9" s="30">
        <f>F10+F11</f>
        <v>1190074</v>
      </c>
      <c r="G9" s="31">
        <f t="shared" si="0"/>
        <v>13020</v>
      </c>
      <c r="H9" s="32">
        <f>H10+H11</f>
        <v>12422</v>
      </c>
      <c r="I9" s="33">
        <f>I10+I11</f>
        <v>0</v>
      </c>
      <c r="J9" s="33">
        <f>J10+J11</f>
        <v>0</v>
      </c>
      <c r="K9" s="34">
        <f>K10+K11</f>
        <v>598</v>
      </c>
    </row>
    <row r="10" spans="1:11" ht="15">
      <c r="A10" s="35" t="s">
        <v>8</v>
      </c>
      <c r="B10" s="36">
        <f t="shared" si="1"/>
        <v>0</v>
      </c>
      <c r="C10" s="37">
        <v>0</v>
      </c>
      <c r="D10" s="38">
        <v>0</v>
      </c>
      <c r="E10" s="38">
        <v>0</v>
      </c>
      <c r="F10" s="39">
        <v>0</v>
      </c>
      <c r="G10" s="40">
        <f t="shared" si="0"/>
        <v>0</v>
      </c>
      <c r="H10" s="41">
        <v>0</v>
      </c>
      <c r="I10" s="42">
        <v>0</v>
      </c>
      <c r="J10" s="42">
        <v>0</v>
      </c>
      <c r="K10" s="43">
        <v>0</v>
      </c>
    </row>
    <row r="11" spans="1:11" ht="15.75" thickBot="1">
      <c r="A11" s="94" t="s">
        <v>9</v>
      </c>
      <c r="B11" s="44">
        <f t="shared" si="1"/>
        <v>11527777</v>
      </c>
      <c r="C11" s="45">
        <v>8984808</v>
      </c>
      <c r="D11" s="46">
        <v>420</v>
      </c>
      <c r="E11" s="46">
        <v>1352475</v>
      </c>
      <c r="F11" s="47">
        <v>1190074</v>
      </c>
      <c r="G11" s="48">
        <f t="shared" si="0"/>
        <v>13020</v>
      </c>
      <c r="H11" s="49">
        <v>12422</v>
      </c>
      <c r="I11" s="50">
        <v>0</v>
      </c>
      <c r="J11" s="50">
        <v>0</v>
      </c>
      <c r="K11" s="51">
        <v>598</v>
      </c>
    </row>
    <row r="12" spans="1:11" ht="15">
      <c r="A12" s="81" t="s">
        <v>20</v>
      </c>
      <c r="B12" s="9">
        <f t="shared" si="1"/>
        <v>180236797</v>
      </c>
      <c r="C12" s="10">
        <f>C13+C14</f>
        <v>0</v>
      </c>
      <c r="D12" s="11">
        <f>D13+D14</f>
        <v>0</v>
      </c>
      <c r="E12" s="11">
        <f>E13+E14</f>
        <v>80489985</v>
      </c>
      <c r="F12" s="12">
        <f>F13+F14</f>
        <v>99746812</v>
      </c>
      <c r="G12" s="13">
        <f t="shared" si="0"/>
        <v>40367</v>
      </c>
      <c r="H12" s="14">
        <f>H13+H14</f>
        <v>0</v>
      </c>
      <c r="I12" s="15">
        <f>I13+I14</f>
        <v>0</v>
      </c>
      <c r="J12" s="15">
        <f>J13+J14</f>
        <v>38808</v>
      </c>
      <c r="K12" s="16">
        <f>K13+K14</f>
        <v>1559</v>
      </c>
    </row>
    <row r="13" spans="1:11" ht="15">
      <c r="A13" s="52" t="s">
        <v>8</v>
      </c>
      <c r="B13" s="18">
        <f t="shared" si="1"/>
        <v>84433559</v>
      </c>
      <c r="C13" s="19">
        <v>0</v>
      </c>
      <c r="D13" s="20">
        <v>0</v>
      </c>
      <c r="E13" s="20">
        <v>4969131</v>
      </c>
      <c r="F13" s="21">
        <v>79464428</v>
      </c>
      <c r="G13" s="22">
        <f t="shared" si="0"/>
        <v>0</v>
      </c>
      <c r="H13" s="23">
        <v>0</v>
      </c>
      <c r="I13" s="24">
        <v>0</v>
      </c>
      <c r="J13" s="24">
        <v>0</v>
      </c>
      <c r="K13" s="25">
        <v>0</v>
      </c>
    </row>
    <row r="14" spans="1:11" ht="15">
      <c r="A14" s="53" t="s">
        <v>9</v>
      </c>
      <c r="B14" s="54">
        <f t="shared" si="1"/>
        <v>95803238</v>
      </c>
      <c r="C14" s="55">
        <v>0</v>
      </c>
      <c r="D14" s="56">
        <v>0</v>
      </c>
      <c r="E14" s="56">
        <v>75520854</v>
      </c>
      <c r="F14" s="57">
        <v>20282384</v>
      </c>
      <c r="G14" s="58">
        <f t="shared" si="0"/>
        <v>40367</v>
      </c>
      <c r="H14" s="59">
        <v>0</v>
      </c>
      <c r="I14" s="60">
        <v>0</v>
      </c>
      <c r="J14" s="60">
        <v>38808</v>
      </c>
      <c r="K14" s="61">
        <v>1559</v>
      </c>
    </row>
    <row r="15" spans="1:11" ht="15">
      <c r="A15" s="62" t="s">
        <v>16</v>
      </c>
      <c r="B15" s="27">
        <f t="shared" si="1"/>
        <v>31968217</v>
      </c>
      <c r="C15" s="28">
        <f>C16+C17</f>
        <v>0</v>
      </c>
      <c r="D15" s="29">
        <f>D16+D17</f>
        <v>0</v>
      </c>
      <c r="E15" s="29">
        <f>E16+E17</f>
        <v>23503816</v>
      </c>
      <c r="F15" s="30">
        <f>F16+F17</f>
        <v>8464401</v>
      </c>
      <c r="G15" s="31">
        <f t="shared" si="0"/>
        <v>17565</v>
      </c>
      <c r="H15" s="32">
        <f>H16+H17</f>
        <v>0</v>
      </c>
      <c r="I15" s="33">
        <f>I16+I17</f>
        <v>0</v>
      </c>
      <c r="J15" s="33">
        <f>J16+J17</f>
        <v>16680</v>
      </c>
      <c r="K15" s="34">
        <f>K16+K17</f>
        <v>885</v>
      </c>
    </row>
    <row r="16" spans="1:11" ht="15">
      <c r="A16" s="63" t="s">
        <v>8</v>
      </c>
      <c r="B16" s="36">
        <f t="shared" si="1"/>
        <v>0</v>
      </c>
      <c r="C16" s="37">
        <v>0</v>
      </c>
      <c r="D16" s="38">
        <v>0</v>
      </c>
      <c r="E16" s="38">
        <v>0</v>
      </c>
      <c r="F16" s="39">
        <v>0</v>
      </c>
      <c r="G16" s="40">
        <f t="shared" si="0"/>
        <v>0</v>
      </c>
      <c r="H16" s="41">
        <v>0</v>
      </c>
      <c r="I16" s="42">
        <v>0</v>
      </c>
      <c r="J16" s="42">
        <v>0</v>
      </c>
      <c r="K16" s="43">
        <v>0</v>
      </c>
    </row>
    <row r="17" spans="1:11" ht="15.75" thickBot="1">
      <c r="A17" s="64" t="s">
        <v>9</v>
      </c>
      <c r="B17" s="44">
        <f t="shared" si="1"/>
        <v>31968217</v>
      </c>
      <c r="C17" s="45">
        <v>0</v>
      </c>
      <c r="D17" s="46">
        <v>0</v>
      </c>
      <c r="E17" s="46">
        <v>23503816</v>
      </c>
      <c r="F17" s="47">
        <v>8464401</v>
      </c>
      <c r="G17" s="48">
        <f t="shared" si="0"/>
        <v>17565</v>
      </c>
      <c r="H17" s="49">
        <v>0</v>
      </c>
      <c r="I17" s="50">
        <v>0</v>
      </c>
      <c r="J17" s="50">
        <v>16680</v>
      </c>
      <c r="K17" s="51">
        <v>885</v>
      </c>
    </row>
    <row r="18" spans="1:11" ht="15">
      <c r="A18" s="8" t="s">
        <v>10</v>
      </c>
      <c r="B18" s="65">
        <f t="shared" si="1"/>
        <v>6984653</v>
      </c>
      <c r="C18" s="66">
        <f>C19+C20</f>
        <v>2086278</v>
      </c>
      <c r="D18" s="67">
        <f>D19+D20</f>
        <v>0</v>
      </c>
      <c r="E18" s="67">
        <f>E19+E20</f>
        <v>4785210</v>
      </c>
      <c r="F18" s="68">
        <f>F19+F20</f>
        <v>113165</v>
      </c>
      <c r="G18" s="69">
        <f t="shared" si="0"/>
        <v>8170</v>
      </c>
      <c r="H18" s="70">
        <f>H19+H20</f>
        <v>2232</v>
      </c>
      <c r="I18" s="71">
        <f>I19+I20</f>
        <v>0</v>
      </c>
      <c r="J18" s="71">
        <f>J19+J20</f>
        <v>5938</v>
      </c>
      <c r="K18" s="72">
        <f>K19+K20</f>
        <v>0</v>
      </c>
    </row>
    <row r="19" spans="1:11" ht="15">
      <c r="A19" s="17" t="s">
        <v>8</v>
      </c>
      <c r="B19" s="73">
        <f t="shared" si="1"/>
        <v>152968</v>
      </c>
      <c r="C19" s="74">
        <v>0</v>
      </c>
      <c r="D19" s="20">
        <v>0</v>
      </c>
      <c r="E19" s="20">
        <v>108624</v>
      </c>
      <c r="F19" s="21">
        <v>44344</v>
      </c>
      <c r="G19" s="22">
        <f t="shared" si="0"/>
        <v>0</v>
      </c>
      <c r="H19" s="23">
        <v>0</v>
      </c>
      <c r="I19" s="24">
        <v>0</v>
      </c>
      <c r="J19" s="24">
        <v>0</v>
      </c>
      <c r="K19" s="25">
        <v>0</v>
      </c>
    </row>
    <row r="20" spans="1:11" ht="15">
      <c r="A20" s="17" t="s">
        <v>9</v>
      </c>
      <c r="B20" s="73">
        <f t="shared" si="1"/>
        <v>6831685</v>
      </c>
      <c r="C20" s="74">
        <v>2086278</v>
      </c>
      <c r="D20" s="20">
        <v>0</v>
      </c>
      <c r="E20" s="20">
        <v>4676586</v>
      </c>
      <c r="F20" s="21">
        <v>68821</v>
      </c>
      <c r="G20" s="22">
        <f t="shared" si="0"/>
        <v>8170</v>
      </c>
      <c r="H20" s="23">
        <v>2232</v>
      </c>
      <c r="I20" s="24">
        <v>0</v>
      </c>
      <c r="J20" s="24">
        <v>5938</v>
      </c>
      <c r="K20" s="25">
        <v>0</v>
      </c>
    </row>
    <row r="21" spans="1:11" ht="15">
      <c r="A21" s="26" t="s">
        <v>16</v>
      </c>
      <c r="B21" s="75">
        <f t="shared" si="1"/>
        <v>4337582</v>
      </c>
      <c r="C21" s="76">
        <f>C22+C23</f>
        <v>179246</v>
      </c>
      <c r="D21" s="29">
        <f>D22+D23</f>
        <v>0</v>
      </c>
      <c r="E21" s="29">
        <f>E22+E23</f>
        <v>4151732</v>
      </c>
      <c r="F21" s="30">
        <f>F22+F23</f>
        <v>6604</v>
      </c>
      <c r="G21" s="31">
        <f t="shared" si="0"/>
        <v>5861</v>
      </c>
      <c r="H21" s="32">
        <f>H22+H23</f>
        <v>131</v>
      </c>
      <c r="I21" s="33">
        <f>I22+I23</f>
        <v>0</v>
      </c>
      <c r="J21" s="33">
        <f>J22+J23</f>
        <v>5730</v>
      </c>
      <c r="K21" s="34">
        <f>K22+K23</f>
        <v>0</v>
      </c>
    </row>
    <row r="22" spans="1:11" ht="15">
      <c r="A22" s="35" t="s">
        <v>8</v>
      </c>
      <c r="B22" s="77">
        <f t="shared" si="1"/>
        <v>0</v>
      </c>
      <c r="C22" s="78">
        <v>0</v>
      </c>
      <c r="D22" s="38">
        <v>0</v>
      </c>
      <c r="E22" s="38">
        <v>0</v>
      </c>
      <c r="F22" s="39">
        <v>0</v>
      </c>
      <c r="G22" s="40">
        <f t="shared" si="0"/>
        <v>0</v>
      </c>
      <c r="H22" s="41">
        <v>0</v>
      </c>
      <c r="I22" s="42">
        <v>0</v>
      </c>
      <c r="J22" s="42">
        <v>0</v>
      </c>
      <c r="K22" s="43">
        <v>0</v>
      </c>
    </row>
    <row r="23" spans="1:11" ht="15.75" thickBot="1">
      <c r="A23" s="35" t="s">
        <v>9</v>
      </c>
      <c r="B23" s="79">
        <f t="shared" si="1"/>
        <v>4337582</v>
      </c>
      <c r="C23" s="80">
        <v>179246</v>
      </c>
      <c r="D23" s="46">
        <v>0</v>
      </c>
      <c r="E23" s="46">
        <v>4151732</v>
      </c>
      <c r="F23" s="47">
        <v>6604</v>
      </c>
      <c r="G23" s="48">
        <f t="shared" si="0"/>
        <v>5861</v>
      </c>
      <c r="H23" s="49">
        <v>131</v>
      </c>
      <c r="I23" s="50">
        <v>0</v>
      </c>
      <c r="J23" s="50">
        <v>5730</v>
      </c>
      <c r="K23" s="51">
        <v>0</v>
      </c>
    </row>
    <row r="24" spans="1:11" ht="15">
      <c r="A24" s="81" t="s">
        <v>11</v>
      </c>
      <c r="B24" s="82">
        <f t="shared" si="1"/>
        <v>335564</v>
      </c>
      <c r="C24" s="83">
        <f>C25+C26</f>
        <v>0</v>
      </c>
      <c r="D24" s="11">
        <f>D25+D26</f>
        <v>0</v>
      </c>
      <c r="E24" s="11">
        <f>E25+E26</f>
        <v>328873</v>
      </c>
      <c r="F24" s="12">
        <f>F25+F26</f>
        <v>6691</v>
      </c>
      <c r="G24" s="13">
        <f t="shared" si="0"/>
        <v>271</v>
      </c>
      <c r="H24" s="14">
        <f>H25+H26</f>
        <v>0</v>
      </c>
      <c r="I24" s="15">
        <f>I25+I26</f>
        <v>0</v>
      </c>
      <c r="J24" s="15">
        <f>J25+J26</f>
        <v>271</v>
      </c>
      <c r="K24" s="16">
        <f>K25+K26</f>
        <v>0</v>
      </c>
    </row>
    <row r="25" spans="1:11" ht="15">
      <c r="A25" s="52" t="s">
        <v>8</v>
      </c>
      <c r="B25" s="73">
        <f t="shared" si="1"/>
        <v>1741</v>
      </c>
      <c r="C25" s="74">
        <v>0</v>
      </c>
      <c r="D25" s="20">
        <v>0</v>
      </c>
      <c r="E25" s="20">
        <v>647</v>
      </c>
      <c r="F25" s="84">
        <v>1094</v>
      </c>
      <c r="G25" s="22">
        <f t="shared" si="0"/>
        <v>0</v>
      </c>
      <c r="H25" s="23">
        <v>0</v>
      </c>
      <c r="I25" s="24">
        <v>0</v>
      </c>
      <c r="J25" s="24">
        <v>0</v>
      </c>
      <c r="K25" s="25">
        <v>0</v>
      </c>
    </row>
    <row r="26" spans="1:11" ht="15.75" thickBot="1">
      <c r="A26" s="85" t="s">
        <v>9</v>
      </c>
      <c r="B26" s="86">
        <f t="shared" si="1"/>
        <v>333823</v>
      </c>
      <c r="C26" s="87">
        <v>0</v>
      </c>
      <c r="D26" s="88">
        <v>0</v>
      </c>
      <c r="E26" s="88">
        <v>328226</v>
      </c>
      <c r="F26" s="89">
        <v>5597</v>
      </c>
      <c r="G26" s="90">
        <f t="shared" si="0"/>
        <v>271</v>
      </c>
      <c r="H26" s="91">
        <v>0</v>
      </c>
      <c r="I26" s="92">
        <v>0</v>
      </c>
      <c r="J26" s="92">
        <v>271</v>
      </c>
      <c r="K26" s="93">
        <v>0</v>
      </c>
    </row>
    <row r="27" spans="1:11" ht="15">
      <c r="A27" s="8" t="s">
        <v>34</v>
      </c>
      <c r="B27" s="65">
        <f t="shared" si="1"/>
        <v>665904</v>
      </c>
      <c r="C27" s="66">
        <f>C28+C29</f>
        <v>0</v>
      </c>
      <c r="D27" s="67">
        <f>D28+D29</f>
        <v>0</v>
      </c>
      <c r="E27" s="67">
        <f>E28+E29</f>
        <v>655301</v>
      </c>
      <c r="F27" s="68">
        <f>F28+F29</f>
        <v>10603</v>
      </c>
      <c r="G27" s="69">
        <f t="shared" si="0"/>
        <v>619</v>
      </c>
      <c r="H27" s="70">
        <f>H28+H29</f>
        <v>0</v>
      </c>
      <c r="I27" s="71">
        <f>I28+I29</f>
        <v>0</v>
      </c>
      <c r="J27" s="71">
        <f>J28+J29</f>
        <v>615</v>
      </c>
      <c r="K27" s="72">
        <f>K28+K29</f>
        <v>4</v>
      </c>
    </row>
    <row r="28" spans="1:11" ht="15">
      <c r="A28" s="17" t="s">
        <v>8</v>
      </c>
      <c r="B28" s="73">
        <f t="shared" si="1"/>
        <v>0</v>
      </c>
      <c r="C28" s="74">
        <v>0</v>
      </c>
      <c r="D28" s="20">
        <v>0</v>
      </c>
      <c r="E28" s="20">
        <v>0</v>
      </c>
      <c r="F28" s="20">
        <v>0</v>
      </c>
      <c r="G28" s="22">
        <f t="shared" si="0"/>
        <v>0</v>
      </c>
      <c r="H28" s="23">
        <v>0</v>
      </c>
      <c r="I28" s="24">
        <v>0</v>
      </c>
      <c r="J28" s="24">
        <v>0</v>
      </c>
      <c r="K28" s="25">
        <v>0</v>
      </c>
    </row>
    <row r="29" spans="1:11" ht="15">
      <c r="A29" s="17" t="s">
        <v>9</v>
      </c>
      <c r="B29" s="73">
        <f t="shared" si="1"/>
        <v>665904</v>
      </c>
      <c r="C29" s="74">
        <v>0</v>
      </c>
      <c r="D29" s="20">
        <v>0</v>
      </c>
      <c r="E29" s="20">
        <v>655301</v>
      </c>
      <c r="F29" s="20">
        <v>10603</v>
      </c>
      <c r="G29" s="22">
        <f t="shared" si="0"/>
        <v>619</v>
      </c>
      <c r="H29" s="23">
        <v>0</v>
      </c>
      <c r="I29" s="24">
        <v>0</v>
      </c>
      <c r="J29" s="24">
        <v>615</v>
      </c>
      <c r="K29" s="25">
        <v>4</v>
      </c>
    </row>
    <row r="30" spans="1:11" ht="15">
      <c r="A30" s="26" t="s">
        <v>16</v>
      </c>
      <c r="B30" s="75">
        <f t="shared" si="1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0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1"/>
        <v>0</v>
      </c>
      <c r="C31" s="78">
        <v>0</v>
      </c>
      <c r="D31" s="38">
        <v>0</v>
      </c>
      <c r="E31" s="38">
        <v>0</v>
      </c>
      <c r="F31" s="39">
        <v>0</v>
      </c>
      <c r="G31" s="40">
        <f t="shared" si="0"/>
        <v>0</v>
      </c>
      <c r="H31" s="41">
        <v>0</v>
      </c>
      <c r="I31" s="42">
        <v>0</v>
      </c>
      <c r="J31" s="42">
        <v>0</v>
      </c>
      <c r="K31" s="43">
        <v>0</v>
      </c>
    </row>
    <row r="32" spans="1:11" ht="15.75" thickBot="1">
      <c r="A32" s="94" t="s">
        <v>9</v>
      </c>
      <c r="B32" s="95">
        <f t="shared" si="1"/>
        <v>0</v>
      </c>
      <c r="C32" s="96">
        <v>0</v>
      </c>
      <c r="D32" s="97">
        <v>0</v>
      </c>
      <c r="E32" s="97">
        <v>0</v>
      </c>
      <c r="F32" s="98">
        <v>0</v>
      </c>
      <c r="G32" s="99">
        <f t="shared" si="0"/>
        <v>0</v>
      </c>
      <c r="H32" s="100">
        <v>0</v>
      </c>
      <c r="I32" s="101">
        <v>0</v>
      </c>
      <c r="J32" s="101">
        <v>0</v>
      </c>
      <c r="K32" s="102">
        <v>0</v>
      </c>
    </row>
    <row r="33" spans="1:11" ht="15">
      <c r="A33" s="81" t="s">
        <v>24</v>
      </c>
      <c r="B33" s="82">
        <f t="shared" si="1"/>
        <v>1668785</v>
      </c>
      <c r="C33" s="83">
        <f>C34+C35</f>
        <v>0</v>
      </c>
      <c r="D33" s="11">
        <f>D34+D35</f>
        <v>0</v>
      </c>
      <c r="E33" s="11">
        <f>E34+E35</f>
        <v>611100</v>
      </c>
      <c r="F33" s="12">
        <f>F34+F35</f>
        <v>1057685</v>
      </c>
      <c r="G33" s="13">
        <f t="shared" si="0"/>
        <v>57</v>
      </c>
      <c r="H33" s="14">
        <f>H34+H35</f>
        <v>0</v>
      </c>
      <c r="I33" s="15">
        <f>I34+I35</f>
        <v>0</v>
      </c>
      <c r="J33" s="15">
        <f>J34+J35</f>
        <v>57</v>
      </c>
      <c r="K33" s="16">
        <f>K34+K35</f>
        <v>0</v>
      </c>
    </row>
    <row r="34" spans="1:11" ht="15">
      <c r="A34" s="17" t="s">
        <v>8</v>
      </c>
      <c r="B34" s="73">
        <f t="shared" si="1"/>
        <v>1047981</v>
      </c>
      <c r="C34" s="74">
        <v>0</v>
      </c>
      <c r="D34" s="20">
        <v>0</v>
      </c>
      <c r="E34" s="20">
        <v>10841</v>
      </c>
      <c r="F34" s="21">
        <v>1037140</v>
      </c>
      <c r="G34" s="22">
        <f t="shared" si="0"/>
        <v>0</v>
      </c>
      <c r="H34" s="23">
        <v>0</v>
      </c>
      <c r="I34" s="24">
        <v>0</v>
      </c>
      <c r="J34" s="24">
        <v>0</v>
      </c>
      <c r="K34" s="25">
        <v>0</v>
      </c>
    </row>
    <row r="35" spans="1:11" ht="15">
      <c r="A35" s="17" t="s">
        <v>9</v>
      </c>
      <c r="B35" s="73">
        <f t="shared" si="1"/>
        <v>620804</v>
      </c>
      <c r="C35" s="74">
        <v>0</v>
      </c>
      <c r="D35" s="20">
        <v>0</v>
      </c>
      <c r="E35" s="20">
        <v>600259</v>
      </c>
      <c r="F35" s="21">
        <v>20545</v>
      </c>
      <c r="G35" s="22">
        <f t="shared" si="0"/>
        <v>57</v>
      </c>
      <c r="H35" s="23">
        <v>0</v>
      </c>
      <c r="I35" s="24">
        <v>0</v>
      </c>
      <c r="J35" s="24">
        <v>57</v>
      </c>
      <c r="K35" s="25">
        <v>0</v>
      </c>
    </row>
    <row r="36" spans="1:11" ht="15">
      <c r="A36" s="26" t="s">
        <v>16</v>
      </c>
      <c r="B36" s="75">
        <f t="shared" si="1"/>
        <v>45603</v>
      </c>
      <c r="C36" s="76">
        <f>C37+C38</f>
        <v>0</v>
      </c>
      <c r="D36" s="29">
        <f>D37+D38</f>
        <v>0</v>
      </c>
      <c r="E36" s="29">
        <f>E37+E38</f>
        <v>45603</v>
      </c>
      <c r="F36" s="30">
        <f>F37+F38</f>
        <v>0</v>
      </c>
      <c r="G36" s="31">
        <f t="shared" si="0"/>
        <v>0</v>
      </c>
      <c r="H36" s="32">
        <f>H37+H38</f>
        <v>0</v>
      </c>
      <c r="I36" s="33">
        <f>I37+I38</f>
        <v>0</v>
      </c>
      <c r="J36" s="33">
        <f>J37+J38</f>
        <v>0</v>
      </c>
      <c r="K36" s="34">
        <f>K37+K38</f>
        <v>0</v>
      </c>
    </row>
    <row r="37" spans="1:11" ht="15">
      <c r="A37" s="35" t="s">
        <v>8</v>
      </c>
      <c r="B37" s="77">
        <f t="shared" si="1"/>
        <v>0</v>
      </c>
      <c r="C37" s="78">
        <v>0</v>
      </c>
      <c r="D37" s="38">
        <v>0</v>
      </c>
      <c r="E37" s="38">
        <v>0</v>
      </c>
      <c r="F37" s="39">
        <v>0</v>
      </c>
      <c r="G37" s="40">
        <f t="shared" si="0"/>
        <v>0</v>
      </c>
      <c r="H37" s="41">
        <v>0</v>
      </c>
      <c r="I37" s="42">
        <v>0</v>
      </c>
      <c r="J37" s="42">
        <v>0</v>
      </c>
      <c r="K37" s="43">
        <v>0</v>
      </c>
    </row>
    <row r="38" spans="1:11" ht="15.75" thickBot="1">
      <c r="A38" s="103" t="s">
        <v>9</v>
      </c>
      <c r="B38" s="79">
        <f t="shared" si="1"/>
        <v>45603</v>
      </c>
      <c r="C38" s="80">
        <v>0</v>
      </c>
      <c r="D38" s="46">
        <v>0</v>
      </c>
      <c r="E38" s="46">
        <v>45603</v>
      </c>
      <c r="F38" s="47">
        <v>0</v>
      </c>
      <c r="G38" s="48">
        <f t="shared" si="0"/>
        <v>0</v>
      </c>
      <c r="H38" s="49">
        <v>0</v>
      </c>
      <c r="I38" s="50">
        <v>0</v>
      </c>
      <c r="J38" s="50">
        <v>0</v>
      </c>
      <c r="K38" s="51">
        <v>0</v>
      </c>
    </row>
    <row r="39" spans="1:11" ht="15">
      <c r="A39" s="104" t="s">
        <v>14</v>
      </c>
      <c r="B39" s="82">
        <f t="shared" si="1"/>
        <v>652506</v>
      </c>
      <c r="C39" s="83">
        <f>C40+C41</f>
        <v>0</v>
      </c>
      <c r="D39" s="11">
        <f>D40+D41</f>
        <v>0</v>
      </c>
      <c r="E39" s="11">
        <f>E40+E41</f>
        <v>652506</v>
      </c>
      <c r="F39" s="12">
        <f>F40+F41</f>
        <v>0</v>
      </c>
      <c r="G39" s="82">
        <f t="shared" si="0"/>
        <v>248</v>
      </c>
      <c r="H39" s="83">
        <f>H40+H41</f>
        <v>0</v>
      </c>
      <c r="I39" s="11">
        <f>I40+I41</f>
        <v>0</v>
      </c>
      <c r="J39" s="11">
        <f>J40+J41</f>
        <v>248</v>
      </c>
      <c r="K39" s="106">
        <f>K40+K41</f>
        <v>0</v>
      </c>
    </row>
    <row r="40" spans="1:11" ht="15">
      <c r="A40" s="17" t="s">
        <v>8</v>
      </c>
      <c r="B40" s="73">
        <f t="shared" si="1"/>
        <v>0</v>
      </c>
      <c r="C40" s="74">
        <v>0</v>
      </c>
      <c r="D40" s="20">
        <v>0</v>
      </c>
      <c r="E40" s="20">
        <v>0</v>
      </c>
      <c r="F40" s="21">
        <v>0</v>
      </c>
      <c r="G40" s="73">
        <f t="shared" si="0"/>
        <v>0</v>
      </c>
      <c r="H40" s="74">
        <v>0</v>
      </c>
      <c r="I40" s="20">
        <v>0</v>
      </c>
      <c r="J40" s="20">
        <v>0</v>
      </c>
      <c r="K40" s="107">
        <v>0</v>
      </c>
    </row>
    <row r="41" spans="1:11" ht="15.75" thickBot="1">
      <c r="A41" s="108" t="s">
        <v>9</v>
      </c>
      <c r="B41" s="86">
        <f t="shared" si="1"/>
        <v>652506</v>
      </c>
      <c r="C41" s="87">
        <v>0</v>
      </c>
      <c r="D41" s="88">
        <v>0</v>
      </c>
      <c r="E41" s="88">
        <v>652506</v>
      </c>
      <c r="F41" s="89">
        <v>0</v>
      </c>
      <c r="G41" s="86">
        <f t="shared" si="0"/>
        <v>248</v>
      </c>
      <c r="H41" s="87">
        <v>0</v>
      </c>
      <c r="I41" s="88">
        <v>0</v>
      </c>
      <c r="J41" s="88">
        <v>248</v>
      </c>
      <c r="K41" s="109">
        <v>0</v>
      </c>
    </row>
    <row r="42" spans="1:11" ht="15">
      <c r="A42" s="104" t="s">
        <v>27</v>
      </c>
      <c r="B42" s="65">
        <f t="shared" si="1"/>
        <v>279347</v>
      </c>
      <c r="C42" s="66">
        <f>C43+C44</f>
        <v>18560</v>
      </c>
      <c r="D42" s="67">
        <f>D43+D44</f>
        <v>0</v>
      </c>
      <c r="E42" s="67">
        <f>E43+E44</f>
        <v>110418</v>
      </c>
      <c r="F42" s="68">
        <f>F43+F44</f>
        <v>150369</v>
      </c>
      <c r="G42" s="69">
        <f t="shared" si="0"/>
        <v>0</v>
      </c>
      <c r="H42" s="70">
        <f>H43+H44</f>
        <v>0</v>
      </c>
      <c r="I42" s="71">
        <f>I43+I44</f>
        <v>0</v>
      </c>
      <c r="J42" s="71">
        <f>J43+J44</f>
        <v>0</v>
      </c>
      <c r="K42" s="72">
        <f>K43+K44</f>
        <v>0</v>
      </c>
    </row>
    <row r="43" spans="1:11" ht="15">
      <c r="A43" s="17" t="s">
        <v>8</v>
      </c>
      <c r="B43" s="73">
        <f t="shared" si="1"/>
        <v>208322</v>
      </c>
      <c r="C43" s="74">
        <v>18560</v>
      </c>
      <c r="D43" s="20">
        <v>0</v>
      </c>
      <c r="E43" s="20">
        <v>104171</v>
      </c>
      <c r="F43" s="21">
        <v>85591</v>
      </c>
      <c r="G43" s="22">
        <f t="shared" si="0"/>
        <v>0</v>
      </c>
      <c r="H43" s="23">
        <v>0</v>
      </c>
      <c r="I43" s="24">
        <v>0</v>
      </c>
      <c r="J43" s="24">
        <v>0</v>
      </c>
      <c r="K43" s="25">
        <v>0</v>
      </c>
    </row>
    <row r="44" spans="1:11" ht="15">
      <c r="A44" s="17" t="s">
        <v>9</v>
      </c>
      <c r="B44" s="73">
        <f t="shared" si="1"/>
        <v>71025</v>
      </c>
      <c r="C44" s="74">
        <v>0</v>
      </c>
      <c r="D44" s="20">
        <v>0</v>
      </c>
      <c r="E44" s="20">
        <v>6247</v>
      </c>
      <c r="F44" s="21">
        <v>64778</v>
      </c>
      <c r="G44" s="22">
        <f t="shared" si="0"/>
        <v>0</v>
      </c>
      <c r="H44" s="23">
        <v>0</v>
      </c>
      <c r="I44" s="24">
        <v>0</v>
      </c>
      <c r="J44" s="24">
        <v>0</v>
      </c>
      <c r="K44" s="25">
        <v>0</v>
      </c>
    </row>
    <row r="45" spans="1:11" ht="15">
      <c r="A45" s="26" t="s">
        <v>16</v>
      </c>
      <c r="B45" s="75">
        <f t="shared" si="1"/>
        <v>0</v>
      </c>
      <c r="C45" s="76">
        <f>C46+C47</f>
        <v>0</v>
      </c>
      <c r="D45" s="29">
        <f>D46+D47</f>
        <v>0</v>
      </c>
      <c r="E45" s="29">
        <f>E46+E47</f>
        <v>0</v>
      </c>
      <c r="F45" s="30">
        <f>F46+F47</f>
        <v>0</v>
      </c>
      <c r="G45" s="31">
        <f t="shared" si="0"/>
        <v>0</v>
      </c>
      <c r="H45" s="32">
        <f>H46+H47</f>
        <v>0</v>
      </c>
      <c r="I45" s="33">
        <f>I46+I47</f>
        <v>0</v>
      </c>
      <c r="J45" s="33">
        <f>J46+J47</f>
        <v>0</v>
      </c>
      <c r="K45" s="34">
        <f>K46+K47</f>
        <v>0</v>
      </c>
    </row>
    <row r="46" spans="1:11" ht="15">
      <c r="A46" s="35" t="s">
        <v>8</v>
      </c>
      <c r="B46" s="77">
        <f t="shared" si="1"/>
        <v>0</v>
      </c>
      <c r="C46" s="78">
        <v>0</v>
      </c>
      <c r="D46" s="38">
        <v>0</v>
      </c>
      <c r="E46" s="38">
        <v>0</v>
      </c>
      <c r="F46" s="39">
        <v>0</v>
      </c>
      <c r="G46" s="40">
        <f t="shared" si="0"/>
        <v>0</v>
      </c>
      <c r="H46" s="41">
        <v>0</v>
      </c>
      <c r="I46" s="42">
        <v>0</v>
      </c>
      <c r="J46" s="42">
        <v>0</v>
      </c>
      <c r="K46" s="43">
        <v>0</v>
      </c>
    </row>
    <row r="47" spans="1:11" ht="15.75" thickBot="1">
      <c r="A47" s="94" t="s">
        <v>9</v>
      </c>
      <c r="B47" s="95">
        <f t="shared" si="1"/>
        <v>0</v>
      </c>
      <c r="C47" s="96">
        <v>0</v>
      </c>
      <c r="D47" s="97">
        <v>0</v>
      </c>
      <c r="E47" s="97">
        <v>0</v>
      </c>
      <c r="F47" s="98">
        <v>0</v>
      </c>
      <c r="G47" s="99">
        <f t="shared" si="0"/>
        <v>0</v>
      </c>
      <c r="H47" s="100">
        <v>0</v>
      </c>
      <c r="I47" s="101">
        <v>0</v>
      </c>
      <c r="J47" s="101">
        <v>0</v>
      </c>
      <c r="K47" s="102">
        <v>0</v>
      </c>
    </row>
    <row r="48" spans="1:11" ht="15">
      <c r="A48" s="104" t="s">
        <v>21</v>
      </c>
      <c r="B48" s="82">
        <f t="shared" si="1"/>
        <v>2493191</v>
      </c>
      <c r="C48" s="83">
        <f>C49+C50</f>
        <v>2425253</v>
      </c>
      <c r="D48" s="11">
        <f>D49+D50</f>
        <v>0</v>
      </c>
      <c r="E48" s="11">
        <f>E49+E50</f>
        <v>67335</v>
      </c>
      <c r="F48" s="12">
        <f>F49+F50</f>
        <v>603</v>
      </c>
      <c r="G48" s="13">
        <f t="shared" si="0"/>
        <v>3673</v>
      </c>
      <c r="H48" s="14">
        <f>H49+H50</f>
        <v>3673</v>
      </c>
      <c r="I48" s="15">
        <f>I49+I50</f>
        <v>0</v>
      </c>
      <c r="J48" s="15">
        <f>J49+J50</f>
        <v>0</v>
      </c>
      <c r="K48" s="16">
        <f>K49+K50</f>
        <v>0</v>
      </c>
    </row>
    <row r="49" spans="1:11" ht="15">
      <c r="A49" s="17" t="s">
        <v>8</v>
      </c>
      <c r="B49" s="73">
        <f t="shared" si="1"/>
        <v>68788</v>
      </c>
      <c r="C49" s="74">
        <v>850</v>
      </c>
      <c r="D49" s="20">
        <v>0</v>
      </c>
      <c r="E49" s="20">
        <v>67335</v>
      </c>
      <c r="F49" s="21">
        <v>603</v>
      </c>
      <c r="G49" s="22">
        <f t="shared" si="0"/>
        <v>0</v>
      </c>
      <c r="H49" s="23">
        <v>0</v>
      </c>
      <c r="I49" s="24">
        <v>0</v>
      </c>
      <c r="J49" s="24">
        <v>0</v>
      </c>
      <c r="K49" s="25">
        <v>0</v>
      </c>
    </row>
    <row r="50" spans="1:11" ht="15">
      <c r="A50" s="17" t="s">
        <v>9</v>
      </c>
      <c r="B50" s="73">
        <f t="shared" si="1"/>
        <v>2424403</v>
      </c>
      <c r="C50" s="74">
        <v>2424403</v>
      </c>
      <c r="D50" s="20">
        <v>0</v>
      </c>
      <c r="E50" s="20">
        <v>0</v>
      </c>
      <c r="F50" s="21">
        <v>0</v>
      </c>
      <c r="G50" s="22">
        <f t="shared" si="0"/>
        <v>3673</v>
      </c>
      <c r="H50" s="23">
        <v>3673</v>
      </c>
      <c r="I50" s="24">
        <v>0</v>
      </c>
      <c r="J50" s="24">
        <v>0</v>
      </c>
      <c r="K50" s="25">
        <v>0</v>
      </c>
    </row>
    <row r="51" spans="1:11" ht="15">
      <c r="A51" s="26" t="s">
        <v>16</v>
      </c>
      <c r="B51" s="75">
        <f t="shared" si="1"/>
        <v>1166458</v>
      </c>
      <c r="C51" s="76">
        <f>C52+C53</f>
        <v>1166458</v>
      </c>
      <c r="D51" s="29">
        <f>D52+D53</f>
        <v>0</v>
      </c>
      <c r="E51" s="29">
        <f>E52+E53</f>
        <v>0</v>
      </c>
      <c r="F51" s="30">
        <f>F52+F53</f>
        <v>0</v>
      </c>
      <c r="G51" s="31">
        <f t="shared" si="0"/>
        <v>1748</v>
      </c>
      <c r="H51" s="32">
        <f>H52+H53</f>
        <v>1748</v>
      </c>
      <c r="I51" s="33">
        <f>I52+I53</f>
        <v>0</v>
      </c>
      <c r="J51" s="33">
        <f>J52+J53</f>
        <v>0</v>
      </c>
      <c r="K51" s="34">
        <f>K52+K53</f>
        <v>0</v>
      </c>
    </row>
    <row r="52" spans="1:11" ht="15">
      <c r="A52" s="35" t="s">
        <v>8</v>
      </c>
      <c r="B52" s="77">
        <f t="shared" si="1"/>
        <v>0</v>
      </c>
      <c r="C52" s="78">
        <v>0</v>
      </c>
      <c r="D52" s="38">
        <v>0</v>
      </c>
      <c r="E52" s="38">
        <v>0</v>
      </c>
      <c r="F52" s="39">
        <v>0</v>
      </c>
      <c r="G52" s="40">
        <f t="shared" si="0"/>
        <v>0</v>
      </c>
      <c r="H52" s="41">
        <v>0</v>
      </c>
      <c r="I52" s="42">
        <v>0</v>
      </c>
      <c r="J52" s="42">
        <v>0</v>
      </c>
      <c r="K52" s="43">
        <v>0</v>
      </c>
    </row>
    <row r="53" spans="1:11" ht="15.75" thickBot="1">
      <c r="A53" s="103" t="s">
        <v>9</v>
      </c>
      <c r="B53" s="79">
        <f t="shared" si="1"/>
        <v>1166458</v>
      </c>
      <c r="C53" s="80">
        <v>1166458</v>
      </c>
      <c r="D53" s="46">
        <v>0</v>
      </c>
      <c r="E53" s="46">
        <v>0</v>
      </c>
      <c r="F53" s="47">
        <v>0</v>
      </c>
      <c r="G53" s="48">
        <f t="shared" si="0"/>
        <v>1748</v>
      </c>
      <c r="H53" s="49">
        <v>1748</v>
      </c>
      <c r="I53" s="50">
        <v>0</v>
      </c>
      <c r="J53" s="50">
        <v>0</v>
      </c>
      <c r="K53" s="51">
        <v>0</v>
      </c>
    </row>
    <row r="54" spans="1:11" ht="15">
      <c r="A54" s="104" t="s">
        <v>18</v>
      </c>
      <c r="B54" s="82">
        <f t="shared" si="1"/>
        <v>2105102</v>
      </c>
      <c r="C54" s="83">
        <f>C55+C56</f>
        <v>0</v>
      </c>
      <c r="D54" s="11">
        <f>D55+D56</f>
        <v>0</v>
      </c>
      <c r="E54" s="11">
        <f>E55+E56</f>
        <v>1126609</v>
      </c>
      <c r="F54" s="12">
        <f>F55+F56</f>
        <v>978493</v>
      </c>
      <c r="G54" s="13">
        <f t="shared" si="0"/>
        <v>672</v>
      </c>
      <c r="H54" s="14">
        <f>H55+H56</f>
        <v>0</v>
      </c>
      <c r="I54" s="15">
        <f>I55+I56</f>
        <v>0</v>
      </c>
      <c r="J54" s="15">
        <f>J55+J56</f>
        <v>671</v>
      </c>
      <c r="K54" s="16">
        <f>K55+K56</f>
        <v>1</v>
      </c>
    </row>
    <row r="55" spans="1:11" ht="15">
      <c r="A55" s="17" t="s">
        <v>8</v>
      </c>
      <c r="B55" s="73">
        <f t="shared" si="1"/>
        <v>903163</v>
      </c>
      <c r="C55" s="74">
        <v>0</v>
      </c>
      <c r="D55" s="20">
        <v>0</v>
      </c>
      <c r="E55" s="20">
        <v>697</v>
      </c>
      <c r="F55" s="21">
        <v>902466</v>
      </c>
      <c r="G55" s="22">
        <f t="shared" si="0"/>
        <v>0</v>
      </c>
      <c r="H55" s="23">
        <v>0</v>
      </c>
      <c r="I55" s="24">
        <v>0</v>
      </c>
      <c r="J55" s="24">
        <v>0</v>
      </c>
      <c r="K55" s="25">
        <v>0</v>
      </c>
    </row>
    <row r="56" spans="1:11" ht="15">
      <c r="A56" s="17" t="s">
        <v>9</v>
      </c>
      <c r="B56" s="73">
        <f t="shared" si="1"/>
        <v>1201939</v>
      </c>
      <c r="C56" s="74">
        <v>0</v>
      </c>
      <c r="D56" s="20">
        <v>0</v>
      </c>
      <c r="E56" s="20">
        <v>1125912</v>
      </c>
      <c r="F56" s="21">
        <v>76027</v>
      </c>
      <c r="G56" s="22">
        <f t="shared" si="0"/>
        <v>672</v>
      </c>
      <c r="H56" s="23">
        <v>0</v>
      </c>
      <c r="I56" s="24">
        <v>0</v>
      </c>
      <c r="J56" s="24">
        <v>671</v>
      </c>
      <c r="K56" s="25">
        <v>1</v>
      </c>
    </row>
    <row r="57" spans="1:11" ht="15">
      <c r="A57" s="26" t="s">
        <v>16</v>
      </c>
      <c r="B57" s="75">
        <f t="shared" si="1"/>
        <v>10957</v>
      </c>
      <c r="C57" s="76">
        <f>C58+C59</f>
        <v>0</v>
      </c>
      <c r="D57" s="29">
        <f>D58+D59</f>
        <v>0</v>
      </c>
      <c r="E57" s="29">
        <f>E58+E59</f>
        <v>8162</v>
      </c>
      <c r="F57" s="30">
        <f>F58+F59</f>
        <v>2795</v>
      </c>
      <c r="G57" s="31">
        <f t="shared" si="0"/>
        <v>0</v>
      </c>
      <c r="H57" s="32">
        <f>H58+H59</f>
        <v>0</v>
      </c>
      <c r="I57" s="33">
        <f>I58+I59</f>
        <v>0</v>
      </c>
      <c r="J57" s="33">
        <f>J58+J59</f>
        <v>0</v>
      </c>
      <c r="K57" s="34">
        <f>K58+K59</f>
        <v>0</v>
      </c>
    </row>
    <row r="58" spans="1:11" ht="15">
      <c r="A58" s="35" t="s">
        <v>8</v>
      </c>
      <c r="B58" s="77">
        <f t="shared" si="1"/>
        <v>0</v>
      </c>
      <c r="C58" s="78">
        <v>0</v>
      </c>
      <c r="D58" s="38">
        <v>0</v>
      </c>
      <c r="E58" s="38">
        <v>0</v>
      </c>
      <c r="F58" s="39">
        <v>0</v>
      </c>
      <c r="G58" s="40">
        <f t="shared" si="0"/>
        <v>0</v>
      </c>
      <c r="H58" s="41">
        <v>0</v>
      </c>
      <c r="I58" s="42">
        <v>0</v>
      </c>
      <c r="J58" s="42">
        <v>0</v>
      </c>
      <c r="K58" s="43">
        <v>0</v>
      </c>
    </row>
    <row r="59" spans="1:11" ht="15.75" thickBot="1">
      <c r="A59" s="103" t="s">
        <v>9</v>
      </c>
      <c r="B59" s="79">
        <f t="shared" si="1"/>
        <v>10957</v>
      </c>
      <c r="C59" s="80">
        <v>0</v>
      </c>
      <c r="D59" s="46">
        <v>0</v>
      </c>
      <c r="E59" s="46">
        <v>8162</v>
      </c>
      <c r="F59" s="47">
        <v>2795</v>
      </c>
      <c r="G59" s="48">
        <f t="shared" si="0"/>
        <v>0</v>
      </c>
      <c r="H59" s="49">
        <v>0</v>
      </c>
      <c r="I59" s="50">
        <v>0</v>
      </c>
      <c r="J59" s="50">
        <v>0</v>
      </c>
      <c r="K59" s="51">
        <v>0</v>
      </c>
    </row>
    <row r="60" spans="1:11" ht="15">
      <c r="A60" s="81" t="s">
        <v>28</v>
      </c>
      <c r="B60" s="82">
        <f t="shared" si="1"/>
        <v>3492002</v>
      </c>
      <c r="C60" s="83">
        <f>C61+C62</f>
        <v>114787</v>
      </c>
      <c r="D60" s="11">
        <f>D61+D62</f>
        <v>0</v>
      </c>
      <c r="E60" s="11">
        <f>E61+E62</f>
        <v>2562310</v>
      </c>
      <c r="F60" s="12">
        <f>F61+F62</f>
        <v>814905</v>
      </c>
      <c r="G60" s="13">
        <f t="shared" si="0"/>
        <v>1317</v>
      </c>
      <c r="H60" s="14">
        <f>H61+H62</f>
        <v>0</v>
      </c>
      <c r="I60" s="15">
        <f>I61+I62</f>
        <v>0</v>
      </c>
      <c r="J60" s="15">
        <f>J61+J62</f>
        <v>1317</v>
      </c>
      <c r="K60" s="16">
        <f>K61+K62</f>
        <v>0</v>
      </c>
    </row>
    <row r="61" spans="1:11" ht="15">
      <c r="A61" s="17" t="s">
        <v>8</v>
      </c>
      <c r="B61" s="73">
        <f t="shared" si="1"/>
        <v>839912</v>
      </c>
      <c r="C61" s="74">
        <v>0</v>
      </c>
      <c r="D61" s="20">
        <v>0</v>
      </c>
      <c r="E61" s="20">
        <v>165000</v>
      </c>
      <c r="F61" s="21">
        <v>674912</v>
      </c>
      <c r="G61" s="22">
        <f t="shared" si="0"/>
        <v>0</v>
      </c>
      <c r="H61" s="23">
        <v>0</v>
      </c>
      <c r="I61" s="24">
        <v>0</v>
      </c>
      <c r="J61" s="24">
        <v>0</v>
      </c>
      <c r="K61" s="25">
        <v>0</v>
      </c>
    </row>
    <row r="62" spans="1:11" ht="15">
      <c r="A62" s="17" t="s">
        <v>9</v>
      </c>
      <c r="B62" s="73">
        <f t="shared" si="1"/>
        <v>2652090</v>
      </c>
      <c r="C62" s="74">
        <v>114787</v>
      </c>
      <c r="D62" s="20">
        <v>0</v>
      </c>
      <c r="E62" s="20">
        <v>2397310</v>
      </c>
      <c r="F62" s="21">
        <v>139993</v>
      </c>
      <c r="G62" s="22">
        <f t="shared" si="0"/>
        <v>1317</v>
      </c>
      <c r="H62" s="23">
        <v>0</v>
      </c>
      <c r="I62" s="24">
        <v>0</v>
      </c>
      <c r="J62" s="24">
        <v>1317</v>
      </c>
      <c r="K62" s="25">
        <v>0</v>
      </c>
    </row>
    <row r="63" spans="1:11" ht="15">
      <c r="A63" s="26" t="s">
        <v>16</v>
      </c>
      <c r="B63" s="75">
        <f t="shared" si="1"/>
        <v>592715</v>
      </c>
      <c r="C63" s="76">
        <f>C64+C65</f>
        <v>9092</v>
      </c>
      <c r="D63" s="29">
        <f>D64+D65</f>
        <v>0</v>
      </c>
      <c r="E63" s="29">
        <f>E64+E65</f>
        <v>583539</v>
      </c>
      <c r="F63" s="30">
        <f>F64+F65</f>
        <v>84</v>
      </c>
      <c r="G63" s="31">
        <f t="shared" si="0"/>
        <v>796</v>
      </c>
      <c r="H63" s="32">
        <f>H64+H65</f>
        <v>0</v>
      </c>
      <c r="I63" s="33">
        <f>I64+I65</f>
        <v>0</v>
      </c>
      <c r="J63" s="33">
        <f>J64+J65</f>
        <v>796</v>
      </c>
      <c r="K63" s="34">
        <f>K64+K65</f>
        <v>0</v>
      </c>
    </row>
    <row r="64" spans="1:11" ht="15">
      <c r="A64" s="35" t="s">
        <v>8</v>
      </c>
      <c r="B64" s="77">
        <f t="shared" si="1"/>
        <v>0</v>
      </c>
      <c r="C64" s="78">
        <v>0</v>
      </c>
      <c r="D64" s="38">
        <v>0</v>
      </c>
      <c r="E64" s="38">
        <v>0</v>
      </c>
      <c r="F64" s="39">
        <v>0</v>
      </c>
      <c r="G64" s="40">
        <f t="shared" si="0"/>
        <v>0</v>
      </c>
      <c r="H64" s="41">
        <v>0</v>
      </c>
      <c r="I64" s="42">
        <v>0</v>
      </c>
      <c r="J64" s="42">
        <v>0</v>
      </c>
      <c r="K64" s="43">
        <v>0</v>
      </c>
    </row>
    <row r="65" spans="1:11" ht="15.75" thickBot="1">
      <c r="A65" s="103" t="s">
        <v>9</v>
      </c>
      <c r="B65" s="79">
        <f t="shared" si="1"/>
        <v>592715</v>
      </c>
      <c r="C65" s="80">
        <v>9092</v>
      </c>
      <c r="D65" s="46">
        <v>0</v>
      </c>
      <c r="E65" s="46">
        <v>583539</v>
      </c>
      <c r="F65" s="47">
        <v>84</v>
      </c>
      <c r="G65" s="48">
        <f t="shared" si="0"/>
        <v>796</v>
      </c>
      <c r="H65" s="49">
        <v>0</v>
      </c>
      <c r="I65" s="50">
        <v>0</v>
      </c>
      <c r="J65" s="50">
        <v>796</v>
      </c>
      <c r="K65" s="51">
        <v>0</v>
      </c>
    </row>
    <row r="66" spans="1:11" ht="15">
      <c r="A66" s="81" t="s">
        <v>29</v>
      </c>
      <c r="B66" s="82">
        <f t="shared" si="1"/>
        <v>1448439</v>
      </c>
      <c r="C66" s="83">
        <f>C67+C68</f>
        <v>0</v>
      </c>
      <c r="D66" s="11">
        <f>D67+D68</f>
        <v>0</v>
      </c>
      <c r="E66" s="11">
        <f>E67+E68</f>
        <v>913503</v>
      </c>
      <c r="F66" s="12">
        <f>F67+F68</f>
        <v>534936</v>
      </c>
      <c r="G66" s="13">
        <f t="shared" si="0"/>
        <v>50</v>
      </c>
      <c r="H66" s="14">
        <f>H67+H68</f>
        <v>0</v>
      </c>
      <c r="I66" s="15">
        <f>I67+I68</f>
        <v>0</v>
      </c>
      <c r="J66" s="15">
        <f>J67+J68</f>
        <v>50</v>
      </c>
      <c r="K66" s="16">
        <f>K67+K68</f>
        <v>0</v>
      </c>
    </row>
    <row r="67" spans="1:11" ht="15">
      <c r="A67" s="52" t="s">
        <v>8</v>
      </c>
      <c r="B67" s="73">
        <f t="shared" si="1"/>
        <v>499983</v>
      </c>
      <c r="C67" s="74">
        <v>0</v>
      </c>
      <c r="D67" s="20">
        <v>0</v>
      </c>
      <c r="E67" s="20">
        <v>31237</v>
      </c>
      <c r="F67" s="21">
        <v>468746</v>
      </c>
      <c r="G67" s="22">
        <f t="shared" si="0"/>
        <v>0</v>
      </c>
      <c r="H67" s="23">
        <v>0</v>
      </c>
      <c r="I67" s="24">
        <v>0</v>
      </c>
      <c r="J67" s="24">
        <v>0</v>
      </c>
      <c r="K67" s="25">
        <v>0</v>
      </c>
    </row>
    <row r="68" spans="1:11" ht="15.75" thickBot="1">
      <c r="A68" s="85" t="s">
        <v>9</v>
      </c>
      <c r="B68" s="86">
        <f t="shared" si="1"/>
        <v>948456</v>
      </c>
      <c r="C68" s="87">
        <v>0</v>
      </c>
      <c r="D68" s="88">
        <v>0</v>
      </c>
      <c r="E68" s="88">
        <v>882266</v>
      </c>
      <c r="F68" s="89">
        <v>66190</v>
      </c>
      <c r="G68" s="90">
        <f t="shared" si="0"/>
        <v>50</v>
      </c>
      <c r="H68" s="91">
        <v>0</v>
      </c>
      <c r="I68" s="92">
        <v>0</v>
      </c>
      <c r="J68" s="92">
        <v>50</v>
      </c>
      <c r="K68" s="93">
        <v>0</v>
      </c>
    </row>
    <row r="69" spans="1:11" ht="15">
      <c r="A69" s="110" t="s">
        <v>17</v>
      </c>
      <c r="B69" s="111">
        <f>B66+B60+B54+B48+B42+B39+B33+B27+B24+B18+B12+B6</f>
        <v>434388377</v>
      </c>
      <c r="C69" s="14">
        <f aca="true" t="shared" si="2" ref="C69:K71">C66+C60+C54+C48+C42+C39+C33+C27+C24+C18+C12+C6</f>
        <v>62500039</v>
      </c>
      <c r="D69" s="14">
        <f t="shared" si="2"/>
        <v>10468213</v>
      </c>
      <c r="E69" s="14">
        <f t="shared" si="2"/>
        <v>165538989</v>
      </c>
      <c r="F69" s="14">
        <f t="shared" si="2"/>
        <v>195881136</v>
      </c>
      <c r="G69" s="111">
        <f t="shared" si="2"/>
        <v>184525</v>
      </c>
      <c r="H69" s="111">
        <f t="shared" si="2"/>
        <v>83366</v>
      </c>
      <c r="I69" s="112">
        <f t="shared" si="2"/>
        <v>12574</v>
      </c>
      <c r="J69" s="112">
        <f t="shared" si="2"/>
        <v>86134</v>
      </c>
      <c r="K69" s="114">
        <f t="shared" si="2"/>
        <v>2451</v>
      </c>
    </row>
    <row r="70" spans="1:11" ht="15">
      <c r="A70" s="52" t="s">
        <v>8</v>
      </c>
      <c r="B70" s="111">
        <f>B67+B61+B55+B49+B43+B40+B34+B28+B25+B19+B13+B7</f>
        <v>153382099</v>
      </c>
      <c r="C70" s="111">
        <f t="shared" si="2"/>
        <v>541179</v>
      </c>
      <c r="D70" s="111">
        <f t="shared" si="2"/>
        <v>249798</v>
      </c>
      <c r="E70" s="111">
        <f t="shared" si="2"/>
        <v>9175137</v>
      </c>
      <c r="F70" s="111">
        <f t="shared" si="2"/>
        <v>143415985</v>
      </c>
      <c r="G70" s="111">
        <f t="shared" si="2"/>
        <v>0</v>
      </c>
      <c r="H70" s="111">
        <f t="shared" si="2"/>
        <v>0</v>
      </c>
      <c r="I70" s="112">
        <f t="shared" si="2"/>
        <v>0</v>
      </c>
      <c r="J70" s="112">
        <f t="shared" si="2"/>
        <v>0</v>
      </c>
      <c r="K70" s="114">
        <f t="shared" si="2"/>
        <v>0</v>
      </c>
    </row>
    <row r="71" spans="1:11" ht="15">
      <c r="A71" s="116" t="s">
        <v>9</v>
      </c>
      <c r="B71" s="111">
        <f>B68+B62+B56+B50+B44+B41+B35+B29+B26+B20+B14+B8</f>
        <v>281006278</v>
      </c>
      <c r="C71" s="111">
        <f t="shared" si="2"/>
        <v>61958860</v>
      </c>
      <c r="D71" s="111">
        <f t="shared" si="2"/>
        <v>10218415</v>
      </c>
      <c r="E71" s="111">
        <f t="shared" si="2"/>
        <v>156363852</v>
      </c>
      <c r="F71" s="111">
        <f t="shared" si="2"/>
        <v>52465151</v>
      </c>
      <c r="G71" s="118">
        <f>G68+G62+G56+G50+G44+G41+G35+G29+G26+G20+G14+G8</f>
        <v>184525</v>
      </c>
      <c r="H71" s="118">
        <f t="shared" si="2"/>
        <v>83366</v>
      </c>
      <c r="I71" s="119">
        <f t="shared" si="2"/>
        <v>12574</v>
      </c>
      <c r="J71" s="119">
        <f t="shared" si="2"/>
        <v>86134</v>
      </c>
      <c r="K71" s="120">
        <f t="shared" si="2"/>
        <v>2451</v>
      </c>
    </row>
    <row r="72" spans="1:11" ht="15">
      <c r="A72" s="121" t="s">
        <v>16</v>
      </c>
      <c r="B72" s="32">
        <f>B9+B15+B21+B30+B36+B45+B51+B57+B63</f>
        <v>49649309</v>
      </c>
      <c r="C72" s="32">
        <f aca="true" t="shared" si="3" ref="C72:K74">C9+C15+C21+C30+C36+C45+C51+C57+C63</f>
        <v>10339604</v>
      </c>
      <c r="D72" s="32">
        <f t="shared" si="3"/>
        <v>420</v>
      </c>
      <c r="E72" s="32">
        <f t="shared" si="3"/>
        <v>29645327</v>
      </c>
      <c r="F72" s="32">
        <f t="shared" si="3"/>
        <v>9663958</v>
      </c>
      <c r="G72" s="32">
        <f t="shared" si="3"/>
        <v>38990</v>
      </c>
      <c r="H72" s="31">
        <f t="shared" si="3"/>
        <v>14301</v>
      </c>
      <c r="I72" s="33">
        <f t="shared" si="3"/>
        <v>0</v>
      </c>
      <c r="J72" s="33">
        <f t="shared" si="3"/>
        <v>23206</v>
      </c>
      <c r="K72" s="34">
        <f t="shared" si="3"/>
        <v>1483</v>
      </c>
    </row>
    <row r="73" spans="1:11" ht="15">
      <c r="A73" s="35" t="s">
        <v>8</v>
      </c>
      <c r="B73" s="32">
        <f>B10+B16+B22+B31+B37+B46+B52+B58+B64</f>
        <v>0</v>
      </c>
      <c r="C73" s="32">
        <f t="shared" si="3"/>
        <v>0</v>
      </c>
      <c r="D73" s="32">
        <f t="shared" si="3"/>
        <v>0</v>
      </c>
      <c r="E73" s="32">
        <f t="shared" si="3"/>
        <v>0</v>
      </c>
      <c r="F73" s="32">
        <f t="shared" si="3"/>
        <v>0</v>
      </c>
      <c r="G73" s="32">
        <f t="shared" si="3"/>
        <v>0</v>
      </c>
      <c r="H73" s="31">
        <f t="shared" si="3"/>
        <v>0</v>
      </c>
      <c r="I73" s="33">
        <f t="shared" si="3"/>
        <v>0</v>
      </c>
      <c r="J73" s="33">
        <f t="shared" si="3"/>
        <v>0</v>
      </c>
      <c r="K73" s="34">
        <f t="shared" si="3"/>
        <v>0</v>
      </c>
    </row>
    <row r="74" spans="1:11" ht="15.75" thickBot="1">
      <c r="A74" s="103" t="s">
        <v>9</v>
      </c>
      <c r="B74" s="122">
        <f>B11+B17+B23+B32+B38+B47+B53+B59+B65</f>
        <v>49649309</v>
      </c>
      <c r="C74" s="122">
        <f t="shared" si="3"/>
        <v>10339604</v>
      </c>
      <c r="D74" s="122">
        <f t="shared" si="3"/>
        <v>420</v>
      </c>
      <c r="E74" s="122">
        <f t="shared" si="3"/>
        <v>29645327</v>
      </c>
      <c r="F74" s="122">
        <f t="shared" si="3"/>
        <v>9663958</v>
      </c>
      <c r="G74" s="123">
        <f t="shared" si="3"/>
        <v>38990</v>
      </c>
      <c r="H74" s="124">
        <f t="shared" si="3"/>
        <v>14301</v>
      </c>
      <c r="I74" s="125">
        <f t="shared" si="3"/>
        <v>0</v>
      </c>
      <c r="J74" s="125">
        <f t="shared" si="3"/>
        <v>23206</v>
      </c>
      <c r="K74" s="126">
        <f t="shared" si="3"/>
        <v>1483</v>
      </c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Zero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O26" sqref="O26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39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>C6+D6+E6+F6</f>
        <v>266350445</v>
      </c>
      <c r="C6" s="10">
        <f>C7+C8</f>
        <v>63957790</v>
      </c>
      <c r="D6" s="11">
        <f>D7+D8</f>
        <v>11059420</v>
      </c>
      <c r="E6" s="11">
        <f>E7+E8</f>
        <v>81469924</v>
      </c>
      <c r="F6" s="12">
        <f>F7+F8</f>
        <v>109863311</v>
      </c>
      <c r="G6" s="13">
        <f aca="true" t="shared" si="0" ref="G6:G68">H6+I6+J6+K6</f>
        <v>149321</v>
      </c>
      <c r="H6" s="14">
        <f>H7+H8</f>
        <v>91559</v>
      </c>
      <c r="I6" s="15">
        <f>I7+I8</f>
        <v>13296</v>
      </c>
      <c r="J6" s="15">
        <f>J7+J8</f>
        <v>43444</v>
      </c>
      <c r="K6" s="16">
        <f>K7+K8</f>
        <v>1022</v>
      </c>
    </row>
    <row r="7" spans="1:11" ht="15">
      <c r="A7" s="17" t="s">
        <v>8</v>
      </c>
      <c r="B7" s="18">
        <f aca="true" t="shared" si="1" ref="B7:B68">C7+D7+E7+F7</f>
        <v>74496906</v>
      </c>
      <c r="C7" s="19">
        <v>375967</v>
      </c>
      <c r="D7" s="20">
        <v>179062</v>
      </c>
      <c r="E7" s="20">
        <v>3796964</v>
      </c>
      <c r="F7" s="21">
        <v>70144913</v>
      </c>
      <c r="G7" s="22">
        <f t="shared" si="0"/>
        <v>0</v>
      </c>
      <c r="H7" s="23">
        <v>0</v>
      </c>
      <c r="I7" s="24">
        <v>0</v>
      </c>
      <c r="J7" s="24">
        <v>0</v>
      </c>
      <c r="K7" s="25">
        <v>0</v>
      </c>
    </row>
    <row r="8" spans="1:11" ht="15">
      <c r="A8" s="17" t="s">
        <v>9</v>
      </c>
      <c r="B8" s="18">
        <f t="shared" si="1"/>
        <v>191853539</v>
      </c>
      <c r="C8" s="19">
        <v>63581823</v>
      </c>
      <c r="D8" s="20">
        <v>10880358</v>
      </c>
      <c r="E8" s="20">
        <v>77672960</v>
      </c>
      <c r="F8" s="21">
        <v>39718398</v>
      </c>
      <c r="G8" s="22">
        <f t="shared" si="0"/>
        <v>149321</v>
      </c>
      <c r="H8" s="23">
        <v>91559</v>
      </c>
      <c r="I8" s="24">
        <v>13296</v>
      </c>
      <c r="J8" s="24">
        <v>43444</v>
      </c>
      <c r="K8" s="25">
        <v>1022</v>
      </c>
    </row>
    <row r="9" spans="1:11" ht="15">
      <c r="A9" s="26" t="s">
        <v>16</v>
      </c>
      <c r="B9" s="27">
        <f t="shared" si="1"/>
        <v>13751528</v>
      </c>
      <c r="C9" s="28">
        <f>C10+C11</f>
        <v>9631329</v>
      </c>
      <c r="D9" s="29">
        <f>D10+D11</f>
        <v>810</v>
      </c>
      <c r="E9" s="29">
        <f>E10+E11</f>
        <v>2471011</v>
      </c>
      <c r="F9" s="30">
        <f>F10+F11</f>
        <v>1648378</v>
      </c>
      <c r="G9" s="31">
        <f t="shared" si="0"/>
        <v>14136</v>
      </c>
      <c r="H9" s="32">
        <f>H10+H11</f>
        <v>13432</v>
      </c>
      <c r="I9" s="33">
        <f>I10+I11</f>
        <v>0</v>
      </c>
      <c r="J9" s="33">
        <f>J10+J11</f>
        <v>0</v>
      </c>
      <c r="K9" s="34">
        <f>K10+K11</f>
        <v>704</v>
      </c>
    </row>
    <row r="10" spans="1:11" ht="15">
      <c r="A10" s="35" t="s">
        <v>8</v>
      </c>
      <c r="B10" s="36">
        <f t="shared" si="1"/>
        <v>0</v>
      </c>
      <c r="C10" s="37">
        <v>0</v>
      </c>
      <c r="D10" s="38">
        <v>0</v>
      </c>
      <c r="E10" s="38">
        <v>0</v>
      </c>
      <c r="F10" s="39">
        <v>0</v>
      </c>
      <c r="G10" s="40">
        <f t="shared" si="0"/>
        <v>0</v>
      </c>
      <c r="H10" s="41">
        <v>0</v>
      </c>
      <c r="I10" s="42">
        <v>0</v>
      </c>
      <c r="J10" s="42">
        <v>0</v>
      </c>
      <c r="K10" s="43">
        <v>0</v>
      </c>
    </row>
    <row r="11" spans="1:11" ht="15.75" thickBot="1">
      <c r="A11" s="94" t="s">
        <v>9</v>
      </c>
      <c r="B11" s="44">
        <f t="shared" si="1"/>
        <v>13751528</v>
      </c>
      <c r="C11" s="45">
        <v>9631329</v>
      </c>
      <c r="D11" s="46">
        <v>810</v>
      </c>
      <c r="E11" s="46">
        <v>2471011</v>
      </c>
      <c r="F11" s="47">
        <v>1648378</v>
      </c>
      <c r="G11" s="48">
        <f t="shared" si="0"/>
        <v>14136</v>
      </c>
      <c r="H11" s="49">
        <v>13432</v>
      </c>
      <c r="I11" s="50">
        <v>0</v>
      </c>
      <c r="J11" s="50">
        <v>0</v>
      </c>
      <c r="K11" s="51">
        <v>704</v>
      </c>
    </row>
    <row r="12" spans="1:11" ht="15">
      <c r="A12" s="81" t="s">
        <v>20</v>
      </c>
      <c r="B12" s="9">
        <f t="shared" si="1"/>
        <v>200145425</v>
      </c>
      <c r="C12" s="10">
        <f>C13+C14</f>
        <v>0</v>
      </c>
      <c r="D12" s="11">
        <f>D13+D14</f>
        <v>0</v>
      </c>
      <c r="E12" s="11">
        <f>E13+E14</f>
        <v>91346039</v>
      </c>
      <c r="F12" s="12">
        <f>F13+F14</f>
        <v>108799386</v>
      </c>
      <c r="G12" s="13">
        <f t="shared" si="0"/>
        <v>46519</v>
      </c>
      <c r="H12" s="14">
        <f>H13+H14</f>
        <v>0</v>
      </c>
      <c r="I12" s="15">
        <f>I13+I14</f>
        <v>0</v>
      </c>
      <c r="J12" s="15">
        <f>J13+J14</f>
        <v>44701</v>
      </c>
      <c r="K12" s="16">
        <f>K13+K14</f>
        <v>1818</v>
      </c>
    </row>
    <row r="13" spans="1:11" ht="15">
      <c r="A13" s="52" t="s">
        <v>8</v>
      </c>
      <c r="B13" s="18">
        <f t="shared" si="1"/>
        <v>91380006</v>
      </c>
      <c r="C13" s="19">
        <v>0</v>
      </c>
      <c r="D13" s="20">
        <v>0</v>
      </c>
      <c r="E13" s="20">
        <v>5586147</v>
      </c>
      <c r="F13" s="21">
        <v>85793859</v>
      </c>
      <c r="G13" s="22">
        <f t="shared" si="0"/>
        <v>0</v>
      </c>
      <c r="H13" s="23">
        <v>0</v>
      </c>
      <c r="I13" s="24">
        <v>0</v>
      </c>
      <c r="J13" s="24">
        <v>0</v>
      </c>
      <c r="K13" s="25">
        <v>0</v>
      </c>
    </row>
    <row r="14" spans="1:11" ht="15">
      <c r="A14" s="53" t="s">
        <v>9</v>
      </c>
      <c r="B14" s="54">
        <f t="shared" si="1"/>
        <v>108765419</v>
      </c>
      <c r="C14" s="55">
        <v>0</v>
      </c>
      <c r="D14" s="56">
        <v>0</v>
      </c>
      <c r="E14" s="56">
        <v>85759892</v>
      </c>
      <c r="F14" s="57">
        <v>23005527</v>
      </c>
      <c r="G14" s="58">
        <f t="shared" si="0"/>
        <v>46519</v>
      </c>
      <c r="H14" s="59">
        <v>0</v>
      </c>
      <c r="I14" s="60">
        <v>0</v>
      </c>
      <c r="J14" s="60">
        <v>44701</v>
      </c>
      <c r="K14" s="61">
        <v>1818</v>
      </c>
    </row>
    <row r="15" spans="1:11" ht="15">
      <c r="A15" s="62" t="s">
        <v>16</v>
      </c>
      <c r="B15" s="27">
        <f t="shared" si="1"/>
        <v>36508152</v>
      </c>
      <c r="C15" s="28">
        <f>C16+C17</f>
        <v>0</v>
      </c>
      <c r="D15" s="29">
        <f>D16+D17</f>
        <v>0</v>
      </c>
      <c r="E15" s="29">
        <f>E16+E17</f>
        <v>26886993</v>
      </c>
      <c r="F15" s="30">
        <f>F16+F17</f>
        <v>9621159</v>
      </c>
      <c r="G15" s="31">
        <f t="shared" si="0"/>
        <v>20705</v>
      </c>
      <c r="H15" s="32">
        <f>H16+H17</f>
        <v>0</v>
      </c>
      <c r="I15" s="33">
        <f>I16+I17</f>
        <v>0</v>
      </c>
      <c r="J15" s="33">
        <f>J16+J17</f>
        <v>19731</v>
      </c>
      <c r="K15" s="34">
        <f>K16+K17</f>
        <v>974</v>
      </c>
    </row>
    <row r="16" spans="1:11" ht="15">
      <c r="A16" s="63" t="s">
        <v>8</v>
      </c>
      <c r="B16" s="36">
        <f t="shared" si="1"/>
        <v>0</v>
      </c>
      <c r="C16" s="37">
        <v>0</v>
      </c>
      <c r="D16" s="38">
        <v>0</v>
      </c>
      <c r="E16" s="38">
        <v>0</v>
      </c>
      <c r="F16" s="39">
        <v>0</v>
      </c>
      <c r="G16" s="40">
        <f t="shared" si="0"/>
        <v>0</v>
      </c>
      <c r="H16" s="41">
        <v>0</v>
      </c>
      <c r="I16" s="42">
        <v>0</v>
      </c>
      <c r="J16" s="42">
        <v>0</v>
      </c>
      <c r="K16" s="43">
        <v>0</v>
      </c>
    </row>
    <row r="17" spans="1:11" ht="15.75" thickBot="1">
      <c r="A17" s="64" t="s">
        <v>9</v>
      </c>
      <c r="B17" s="44">
        <f t="shared" si="1"/>
        <v>36508152</v>
      </c>
      <c r="C17" s="45">
        <v>0</v>
      </c>
      <c r="D17" s="46">
        <v>0</v>
      </c>
      <c r="E17" s="46">
        <v>26886993</v>
      </c>
      <c r="F17" s="47">
        <v>9621159</v>
      </c>
      <c r="G17" s="48">
        <f t="shared" si="0"/>
        <v>20705</v>
      </c>
      <c r="H17" s="49">
        <v>0</v>
      </c>
      <c r="I17" s="50">
        <v>0</v>
      </c>
      <c r="J17" s="50">
        <v>19731</v>
      </c>
      <c r="K17" s="51">
        <v>974</v>
      </c>
    </row>
    <row r="18" spans="1:11" ht="15">
      <c r="A18" s="8" t="s">
        <v>10</v>
      </c>
      <c r="B18" s="65">
        <f t="shared" si="1"/>
        <v>7600988</v>
      </c>
      <c r="C18" s="66">
        <f>C19+C20</f>
        <v>2622336</v>
      </c>
      <c r="D18" s="67">
        <f>D19+D20</f>
        <v>0</v>
      </c>
      <c r="E18" s="67">
        <f>E19+E20</f>
        <v>4828872</v>
      </c>
      <c r="F18" s="68">
        <f>F19+F20</f>
        <v>149780</v>
      </c>
      <c r="G18" s="69">
        <f t="shared" si="0"/>
        <v>9531</v>
      </c>
      <c r="H18" s="70">
        <f>H19+H20</f>
        <v>3529</v>
      </c>
      <c r="I18" s="71">
        <f>I19+I20</f>
        <v>0</v>
      </c>
      <c r="J18" s="71">
        <f>J19+J20</f>
        <v>6002</v>
      </c>
      <c r="K18" s="72">
        <f>K19+K20</f>
        <v>0</v>
      </c>
    </row>
    <row r="19" spans="1:11" ht="15">
      <c r="A19" s="17" t="s">
        <v>8</v>
      </c>
      <c r="B19" s="73">
        <f t="shared" si="1"/>
        <v>161668</v>
      </c>
      <c r="C19" s="74">
        <v>0</v>
      </c>
      <c r="D19" s="20">
        <v>0</v>
      </c>
      <c r="E19" s="20">
        <v>113527</v>
      </c>
      <c r="F19" s="21">
        <v>48141</v>
      </c>
      <c r="G19" s="22">
        <f t="shared" si="0"/>
        <v>0</v>
      </c>
      <c r="H19" s="23">
        <v>0</v>
      </c>
      <c r="I19" s="24">
        <v>0</v>
      </c>
      <c r="J19" s="24">
        <v>0</v>
      </c>
      <c r="K19" s="25">
        <v>0</v>
      </c>
    </row>
    <row r="20" spans="1:11" ht="15">
      <c r="A20" s="17" t="s">
        <v>9</v>
      </c>
      <c r="B20" s="73">
        <f t="shared" si="1"/>
        <v>7439320</v>
      </c>
      <c r="C20" s="74">
        <v>2622336</v>
      </c>
      <c r="D20" s="20">
        <v>0</v>
      </c>
      <c r="E20" s="20">
        <v>4715345</v>
      </c>
      <c r="F20" s="21">
        <v>101639</v>
      </c>
      <c r="G20" s="22">
        <f t="shared" si="0"/>
        <v>9531</v>
      </c>
      <c r="H20" s="23">
        <v>3529</v>
      </c>
      <c r="I20" s="24">
        <v>0</v>
      </c>
      <c r="J20" s="24">
        <v>6002</v>
      </c>
      <c r="K20" s="25">
        <v>0</v>
      </c>
    </row>
    <row r="21" spans="1:11" ht="15">
      <c r="A21" s="26" t="s">
        <v>16</v>
      </c>
      <c r="B21" s="75">
        <f t="shared" si="1"/>
        <v>4651468</v>
      </c>
      <c r="C21" s="76">
        <f>C22+C23</f>
        <v>537481</v>
      </c>
      <c r="D21" s="29">
        <f>D22+D23</f>
        <v>0</v>
      </c>
      <c r="E21" s="29">
        <f>E22+E23</f>
        <v>4106376</v>
      </c>
      <c r="F21" s="30">
        <f>F22+F23</f>
        <v>7611</v>
      </c>
      <c r="G21" s="31">
        <f t="shared" si="0"/>
        <v>6507</v>
      </c>
      <c r="H21" s="32">
        <f>H22+H23</f>
        <v>735</v>
      </c>
      <c r="I21" s="33">
        <f>I22+I23</f>
        <v>0</v>
      </c>
      <c r="J21" s="33">
        <f>J22+J23</f>
        <v>5772</v>
      </c>
      <c r="K21" s="34">
        <f>K22+K23</f>
        <v>0</v>
      </c>
    </row>
    <row r="22" spans="1:11" ht="15">
      <c r="A22" s="35" t="s">
        <v>8</v>
      </c>
      <c r="B22" s="77">
        <f t="shared" si="1"/>
        <v>0</v>
      </c>
      <c r="C22" s="78">
        <v>0</v>
      </c>
      <c r="D22" s="38">
        <v>0</v>
      </c>
      <c r="E22" s="38">
        <v>0</v>
      </c>
      <c r="F22" s="39">
        <v>0</v>
      </c>
      <c r="G22" s="40">
        <f t="shared" si="0"/>
        <v>0</v>
      </c>
      <c r="H22" s="41">
        <v>0</v>
      </c>
      <c r="I22" s="42">
        <v>0</v>
      </c>
      <c r="J22" s="42">
        <v>0</v>
      </c>
      <c r="K22" s="43">
        <v>0</v>
      </c>
    </row>
    <row r="23" spans="1:11" ht="15.75" thickBot="1">
      <c r="A23" s="35" t="s">
        <v>9</v>
      </c>
      <c r="B23" s="79">
        <f t="shared" si="1"/>
        <v>4651468</v>
      </c>
      <c r="C23" s="80">
        <v>537481</v>
      </c>
      <c r="D23" s="46">
        <v>0</v>
      </c>
      <c r="E23" s="46">
        <v>4106376</v>
      </c>
      <c r="F23" s="47">
        <v>7611</v>
      </c>
      <c r="G23" s="48">
        <f t="shared" si="0"/>
        <v>6507</v>
      </c>
      <c r="H23" s="49">
        <v>735</v>
      </c>
      <c r="I23" s="50">
        <v>0</v>
      </c>
      <c r="J23" s="50">
        <v>5772</v>
      </c>
      <c r="K23" s="51">
        <v>0</v>
      </c>
    </row>
    <row r="24" spans="1:11" ht="15">
      <c r="A24" s="81" t="s">
        <v>11</v>
      </c>
      <c r="B24" s="82">
        <f t="shared" si="1"/>
        <v>375759</v>
      </c>
      <c r="C24" s="83">
        <f>C25+C26</f>
        <v>0</v>
      </c>
      <c r="D24" s="11">
        <f>D25+D26</f>
        <v>0</v>
      </c>
      <c r="E24" s="11">
        <f>E25+E26</f>
        <v>367336</v>
      </c>
      <c r="F24" s="12">
        <f>F25+F26</f>
        <v>8423</v>
      </c>
      <c r="G24" s="13">
        <f t="shared" si="0"/>
        <v>320</v>
      </c>
      <c r="H24" s="14">
        <f>H25+H26</f>
        <v>0</v>
      </c>
      <c r="I24" s="15">
        <f>I25+I26</f>
        <v>0</v>
      </c>
      <c r="J24" s="15">
        <f>J25+J26</f>
        <v>320</v>
      </c>
      <c r="K24" s="16">
        <f>K25+K26</f>
        <v>0</v>
      </c>
    </row>
    <row r="25" spans="1:11" ht="15">
      <c r="A25" s="52" t="s">
        <v>8</v>
      </c>
      <c r="B25" s="73">
        <f t="shared" si="1"/>
        <v>1539</v>
      </c>
      <c r="C25" s="74">
        <v>0</v>
      </c>
      <c r="D25" s="20">
        <v>0</v>
      </c>
      <c r="E25" s="20">
        <v>131</v>
      </c>
      <c r="F25" s="84">
        <v>1408</v>
      </c>
      <c r="G25" s="22">
        <f t="shared" si="0"/>
        <v>0</v>
      </c>
      <c r="H25" s="23">
        <v>0</v>
      </c>
      <c r="I25" s="24">
        <v>0</v>
      </c>
      <c r="J25" s="24">
        <v>0</v>
      </c>
      <c r="K25" s="25">
        <v>0</v>
      </c>
    </row>
    <row r="26" spans="1:11" ht="15.75" thickBot="1">
      <c r="A26" s="85" t="s">
        <v>9</v>
      </c>
      <c r="B26" s="86">
        <f t="shared" si="1"/>
        <v>374220</v>
      </c>
      <c r="C26" s="87">
        <v>0</v>
      </c>
      <c r="D26" s="88">
        <v>0</v>
      </c>
      <c r="E26" s="88">
        <v>367205</v>
      </c>
      <c r="F26" s="89">
        <v>7015</v>
      </c>
      <c r="G26" s="90">
        <f t="shared" si="0"/>
        <v>320</v>
      </c>
      <c r="H26" s="91">
        <v>0</v>
      </c>
      <c r="I26" s="92">
        <v>0</v>
      </c>
      <c r="J26" s="92">
        <v>320</v>
      </c>
      <c r="K26" s="93">
        <v>0</v>
      </c>
    </row>
    <row r="27" spans="1:11" ht="15">
      <c r="A27" s="8" t="s">
        <v>34</v>
      </c>
      <c r="B27" s="65">
        <f t="shared" si="1"/>
        <v>706297</v>
      </c>
      <c r="C27" s="66">
        <f>C28+C29</f>
        <v>0</v>
      </c>
      <c r="D27" s="67">
        <f>D28+D29</f>
        <v>0</v>
      </c>
      <c r="E27" s="67">
        <f>E28+E29</f>
        <v>693519</v>
      </c>
      <c r="F27" s="68">
        <f>F28+F29</f>
        <v>12778</v>
      </c>
      <c r="G27" s="69">
        <f t="shared" si="0"/>
        <v>693</v>
      </c>
      <c r="H27" s="70">
        <f>H28+H29</f>
        <v>0</v>
      </c>
      <c r="I27" s="71">
        <f>I28+I29</f>
        <v>0</v>
      </c>
      <c r="J27" s="71">
        <f>J28+J29</f>
        <v>689</v>
      </c>
      <c r="K27" s="72">
        <f>K28+K29</f>
        <v>4</v>
      </c>
    </row>
    <row r="28" spans="1:11" ht="15">
      <c r="A28" s="17" t="s">
        <v>8</v>
      </c>
      <c r="B28" s="73">
        <f t="shared" si="1"/>
        <v>0</v>
      </c>
      <c r="C28" s="74">
        <v>0</v>
      </c>
      <c r="D28" s="20">
        <v>0</v>
      </c>
      <c r="E28" s="20">
        <v>0</v>
      </c>
      <c r="F28" s="20">
        <v>0</v>
      </c>
      <c r="G28" s="22">
        <f t="shared" si="0"/>
        <v>0</v>
      </c>
      <c r="H28" s="23">
        <v>0</v>
      </c>
      <c r="I28" s="24">
        <v>0</v>
      </c>
      <c r="J28" s="24">
        <v>0</v>
      </c>
      <c r="K28" s="25">
        <v>0</v>
      </c>
    </row>
    <row r="29" spans="1:11" ht="15">
      <c r="A29" s="17" t="s">
        <v>9</v>
      </c>
      <c r="B29" s="73">
        <f t="shared" si="1"/>
        <v>706297</v>
      </c>
      <c r="C29" s="74">
        <v>0</v>
      </c>
      <c r="D29" s="20">
        <v>0</v>
      </c>
      <c r="E29" s="20">
        <v>693519</v>
      </c>
      <c r="F29" s="20">
        <v>12778</v>
      </c>
      <c r="G29" s="22">
        <f t="shared" si="0"/>
        <v>693</v>
      </c>
      <c r="H29" s="23">
        <v>0</v>
      </c>
      <c r="I29" s="24">
        <v>0</v>
      </c>
      <c r="J29" s="24">
        <v>689</v>
      </c>
      <c r="K29" s="25">
        <v>4</v>
      </c>
    </row>
    <row r="30" spans="1:11" ht="15">
      <c r="A30" s="26" t="s">
        <v>16</v>
      </c>
      <c r="B30" s="75">
        <f t="shared" si="1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0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1"/>
        <v>0</v>
      </c>
      <c r="C31" s="78">
        <v>0</v>
      </c>
      <c r="D31" s="38">
        <v>0</v>
      </c>
      <c r="E31" s="38">
        <v>0</v>
      </c>
      <c r="F31" s="39">
        <v>0</v>
      </c>
      <c r="G31" s="40">
        <f t="shared" si="0"/>
        <v>0</v>
      </c>
      <c r="H31" s="41">
        <v>0</v>
      </c>
      <c r="I31" s="42">
        <v>0</v>
      </c>
      <c r="J31" s="42">
        <v>0</v>
      </c>
      <c r="K31" s="43">
        <v>0</v>
      </c>
    </row>
    <row r="32" spans="1:11" ht="15.75" thickBot="1">
      <c r="A32" s="94" t="s">
        <v>9</v>
      </c>
      <c r="B32" s="95">
        <f t="shared" si="1"/>
        <v>0</v>
      </c>
      <c r="C32" s="96">
        <v>0</v>
      </c>
      <c r="D32" s="97">
        <v>0</v>
      </c>
      <c r="E32" s="97">
        <v>0</v>
      </c>
      <c r="F32" s="98">
        <v>0</v>
      </c>
      <c r="G32" s="99">
        <f t="shared" si="0"/>
        <v>0</v>
      </c>
      <c r="H32" s="100">
        <v>0</v>
      </c>
      <c r="I32" s="101">
        <v>0</v>
      </c>
      <c r="J32" s="101">
        <v>0</v>
      </c>
      <c r="K32" s="102">
        <v>0</v>
      </c>
    </row>
    <row r="33" spans="1:11" ht="15">
      <c r="A33" s="81" t="s">
        <v>24</v>
      </c>
      <c r="B33" s="82">
        <f t="shared" si="1"/>
        <v>2008432</v>
      </c>
      <c r="C33" s="83">
        <f>C34+C35</f>
        <v>0</v>
      </c>
      <c r="D33" s="11">
        <f>D34+D35</f>
        <v>0</v>
      </c>
      <c r="E33" s="11">
        <f>E34+E35</f>
        <v>752062</v>
      </c>
      <c r="F33" s="12">
        <f>F34+F35</f>
        <v>1256370</v>
      </c>
      <c r="G33" s="13">
        <f t="shared" si="0"/>
        <v>102</v>
      </c>
      <c r="H33" s="14">
        <f>H34+H35</f>
        <v>0</v>
      </c>
      <c r="I33" s="15">
        <f>I34+I35</f>
        <v>0</v>
      </c>
      <c r="J33" s="15">
        <f>J34+J35</f>
        <v>102</v>
      </c>
      <c r="K33" s="16">
        <f>K34+K35</f>
        <v>0</v>
      </c>
    </row>
    <row r="34" spans="1:11" ht="15">
      <c r="A34" s="17" t="s">
        <v>8</v>
      </c>
      <c r="B34" s="73">
        <f t="shared" si="1"/>
        <v>1247533</v>
      </c>
      <c r="C34" s="74">
        <v>0</v>
      </c>
      <c r="D34" s="20">
        <v>0</v>
      </c>
      <c r="E34" s="20">
        <v>14179</v>
      </c>
      <c r="F34" s="21">
        <v>1233354</v>
      </c>
      <c r="G34" s="22">
        <f t="shared" si="0"/>
        <v>0</v>
      </c>
      <c r="H34" s="23">
        <v>0</v>
      </c>
      <c r="I34" s="24">
        <v>0</v>
      </c>
      <c r="J34" s="24">
        <v>0</v>
      </c>
      <c r="K34" s="25">
        <v>0</v>
      </c>
    </row>
    <row r="35" spans="1:11" ht="15">
      <c r="A35" s="17" t="s">
        <v>9</v>
      </c>
      <c r="B35" s="73">
        <f t="shared" si="1"/>
        <v>760899</v>
      </c>
      <c r="C35" s="74">
        <v>0</v>
      </c>
      <c r="D35" s="20">
        <v>0</v>
      </c>
      <c r="E35" s="20">
        <v>737883</v>
      </c>
      <c r="F35" s="21">
        <v>23016</v>
      </c>
      <c r="G35" s="22">
        <f t="shared" si="0"/>
        <v>102</v>
      </c>
      <c r="H35" s="23">
        <v>0</v>
      </c>
      <c r="I35" s="24">
        <v>0</v>
      </c>
      <c r="J35" s="24">
        <v>102</v>
      </c>
      <c r="K35" s="25">
        <v>0</v>
      </c>
    </row>
    <row r="36" spans="1:11" ht="15">
      <c r="A36" s="26" t="s">
        <v>16</v>
      </c>
      <c r="B36" s="75">
        <f t="shared" si="1"/>
        <v>83846</v>
      </c>
      <c r="C36" s="76">
        <f>C37+C38</f>
        <v>0</v>
      </c>
      <c r="D36" s="29">
        <f>D37+D38</f>
        <v>0</v>
      </c>
      <c r="E36" s="29">
        <f>E37+E38</f>
        <v>83846</v>
      </c>
      <c r="F36" s="30">
        <f>F37+F38</f>
        <v>0</v>
      </c>
      <c r="G36" s="31">
        <f t="shared" si="0"/>
        <v>0</v>
      </c>
      <c r="H36" s="32">
        <f>H37+H38</f>
        <v>0</v>
      </c>
      <c r="I36" s="33">
        <f>I37+I38</f>
        <v>0</v>
      </c>
      <c r="J36" s="33">
        <f>J37+J38</f>
        <v>0</v>
      </c>
      <c r="K36" s="34">
        <f>K37+K38</f>
        <v>0</v>
      </c>
    </row>
    <row r="37" spans="1:11" ht="15">
      <c r="A37" s="35" t="s">
        <v>8</v>
      </c>
      <c r="B37" s="77">
        <f t="shared" si="1"/>
        <v>0</v>
      </c>
      <c r="C37" s="78">
        <v>0</v>
      </c>
      <c r="D37" s="38">
        <v>0</v>
      </c>
      <c r="E37" s="38">
        <v>0</v>
      </c>
      <c r="F37" s="39">
        <v>0</v>
      </c>
      <c r="G37" s="40">
        <f t="shared" si="0"/>
        <v>0</v>
      </c>
      <c r="H37" s="41">
        <v>0</v>
      </c>
      <c r="I37" s="42">
        <v>0</v>
      </c>
      <c r="J37" s="42">
        <v>0</v>
      </c>
      <c r="K37" s="43">
        <v>0</v>
      </c>
    </row>
    <row r="38" spans="1:11" ht="15.75" thickBot="1">
      <c r="A38" s="103" t="s">
        <v>9</v>
      </c>
      <c r="B38" s="79">
        <f t="shared" si="1"/>
        <v>83846</v>
      </c>
      <c r="C38" s="80">
        <v>0</v>
      </c>
      <c r="D38" s="46">
        <v>0</v>
      </c>
      <c r="E38" s="46">
        <v>83846</v>
      </c>
      <c r="F38" s="47">
        <v>0</v>
      </c>
      <c r="G38" s="48">
        <f t="shared" si="0"/>
        <v>0</v>
      </c>
      <c r="H38" s="49">
        <v>0</v>
      </c>
      <c r="I38" s="50">
        <v>0</v>
      </c>
      <c r="J38" s="50">
        <v>0</v>
      </c>
      <c r="K38" s="51">
        <v>0</v>
      </c>
    </row>
    <row r="39" spans="1:11" ht="15">
      <c r="A39" s="104" t="s">
        <v>14</v>
      </c>
      <c r="B39" s="82">
        <f t="shared" si="1"/>
        <v>680320</v>
      </c>
      <c r="C39" s="83">
        <f>C40+C41</f>
        <v>0</v>
      </c>
      <c r="D39" s="11">
        <f>D40+D41</f>
        <v>0</v>
      </c>
      <c r="E39" s="11">
        <f>E40+E41</f>
        <v>680320</v>
      </c>
      <c r="F39" s="12">
        <f>F40+F41</f>
        <v>0</v>
      </c>
      <c r="G39" s="82">
        <f t="shared" si="0"/>
        <v>329</v>
      </c>
      <c r="H39" s="83">
        <f>H40+H41</f>
        <v>0</v>
      </c>
      <c r="I39" s="11">
        <f>I40+I41</f>
        <v>0</v>
      </c>
      <c r="J39" s="11">
        <f>J40+J41</f>
        <v>329</v>
      </c>
      <c r="K39" s="106">
        <f>K40+K41</f>
        <v>0</v>
      </c>
    </row>
    <row r="40" spans="1:11" ht="15">
      <c r="A40" s="17" t="s">
        <v>8</v>
      </c>
      <c r="B40" s="73">
        <f t="shared" si="1"/>
        <v>0</v>
      </c>
      <c r="C40" s="74">
        <v>0</v>
      </c>
      <c r="D40" s="20">
        <v>0</v>
      </c>
      <c r="E40" s="20">
        <v>0</v>
      </c>
      <c r="F40" s="21">
        <v>0</v>
      </c>
      <c r="G40" s="73">
        <f t="shared" si="0"/>
        <v>0</v>
      </c>
      <c r="H40" s="74">
        <v>0</v>
      </c>
      <c r="I40" s="20">
        <v>0</v>
      </c>
      <c r="J40" s="20">
        <v>0</v>
      </c>
      <c r="K40" s="107">
        <v>0</v>
      </c>
    </row>
    <row r="41" spans="1:11" ht="15.75" thickBot="1">
      <c r="A41" s="108" t="s">
        <v>9</v>
      </c>
      <c r="B41" s="86">
        <f t="shared" si="1"/>
        <v>680320</v>
      </c>
      <c r="C41" s="87">
        <v>0</v>
      </c>
      <c r="D41" s="88">
        <v>0</v>
      </c>
      <c r="E41" s="88">
        <v>680320</v>
      </c>
      <c r="F41" s="89">
        <v>0</v>
      </c>
      <c r="G41" s="86">
        <f t="shared" si="0"/>
        <v>329</v>
      </c>
      <c r="H41" s="87">
        <v>0</v>
      </c>
      <c r="I41" s="88">
        <v>0</v>
      </c>
      <c r="J41" s="88">
        <v>329</v>
      </c>
      <c r="K41" s="109">
        <v>0</v>
      </c>
    </row>
    <row r="42" spans="1:11" ht="15">
      <c r="A42" s="104" t="s">
        <v>27</v>
      </c>
      <c r="B42" s="65">
        <f t="shared" si="1"/>
        <v>263017</v>
      </c>
      <c r="C42" s="66">
        <f>C43+C44</f>
        <v>10360</v>
      </c>
      <c r="D42" s="67">
        <f>D43+D44</f>
        <v>0</v>
      </c>
      <c r="E42" s="67">
        <f>E43+E44</f>
        <v>73822</v>
      </c>
      <c r="F42" s="68">
        <f>F43+F44</f>
        <v>178835</v>
      </c>
      <c r="G42" s="69">
        <f t="shared" si="0"/>
        <v>0</v>
      </c>
      <c r="H42" s="70">
        <f>H43+H44</f>
        <v>0</v>
      </c>
      <c r="I42" s="71">
        <f>I43+I44</f>
        <v>0</v>
      </c>
      <c r="J42" s="71">
        <f>J43+J44</f>
        <v>0</v>
      </c>
      <c r="K42" s="72">
        <f>K43+K44</f>
        <v>0</v>
      </c>
    </row>
    <row r="43" spans="1:11" ht="15">
      <c r="A43" s="17" t="s">
        <v>8</v>
      </c>
      <c r="B43" s="73">
        <f t="shared" si="1"/>
        <v>179881</v>
      </c>
      <c r="C43" s="74">
        <v>10360</v>
      </c>
      <c r="D43" s="20">
        <v>0</v>
      </c>
      <c r="E43" s="20">
        <v>66005</v>
      </c>
      <c r="F43" s="21">
        <v>103516</v>
      </c>
      <c r="G43" s="22">
        <f t="shared" si="0"/>
        <v>0</v>
      </c>
      <c r="H43" s="23">
        <v>0</v>
      </c>
      <c r="I43" s="24">
        <v>0</v>
      </c>
      <c r="J43" s="24">
        <v>0</v>
      </c>
      <c r="K43" s="25">
        <v>0</v>
      </c>
    </row>
    <row r="44" spans="1:11" ht="15">
      <c r="A44" s="17" t="s">
        <v>9</v>
      </c>
      <c r="B44" s="73">
        <f t="shared" si="1"/>
        <v>83136</v>
      </c>
      <c r="C44" s="74">
        <v>0</v>
      </c>
      <c r="D44" s="20">
        <v>0</v>
      </c>
      <c r="E44" s="20">
        <v>7817</v>
      </c>
      <c r="F44" s="21">
        <v>75319</v>
      </c>
      <c r="G44" s="22">
        <f t="shared" si="0"/>
        <v>0</v>
      </c>
      <c r="H44" s="23">
        <v>0</v>
      </c>
      <c r="I44" s="24">
        <v>0</v>
      </c>
      <c r="J44" s="24">
        <v>0</v>
      </c>
      <c r="K44" s="25">
        <v>0</v>
      </c>
    </row>
    <row r="45" spans="1:11" ht="15">
      <c r="A45" s="26" t="s">
        <v>16</v>
      </c>
      <c r="B45" s="75">
        <f t="shared" si="1"/>
        <v>0</v>
      </c>
      <c r="C45" s="76">
        <f>C46+C47</f>
        <v>0</v>
      </c>
      <c r="D45" s="29">
        <f>D46+D47</f>
        <v>0</v>
      </c>
      <c r="E45" s="29">
        <f>E46+E47</f>
        <v>0</v>
      </c>
      <c r="F45" s="30">
        <f>F46+F47</f>
        <v>0</v>
      </c>
      <c r="G45" s="31">
        <f t="shared" si="0"/>
        <v>0</v>
      </c>
      <c r="H45" s="32">
        <f>H46+H47</f>
        <v>0</v>
      </c>
      <c r="I45" s="33">
        <f>I46+I47</f>
        <v>0</v>
      </c>
      <c r="J45" s="33">
        <f>J46+J47</f>
        <v>0</v>
      </c>
      <c r="K45" s="34">
        <f>K46+K47</f>
        <v>0</v>
      </c>
    </row>
    <row r="46" spans="1:11" ht="15">
      <c r="A46" s="35" t="s">
        <v>8</v>
      </c>
      <c r="B46" s="77">
        <f t="shared" si="1"/>
        <v>0</v>
      </c>
      <c r="C46" s="78">
        <v>0</v>
      </c>
      <c r="D46" s="38">
        <v>0</v>
      </c>
      <c r="E46" s="38">
        <v>0</v>
      </c>
      <c r="F46" s="39">
        <v>0</v>
      </c>
      <c r="G46" s="40">
        <f t="shared" si="0"/>
        <v>0</v>
      </c>
      <c r="H46" s="41">
        <v>0</v>
      </c>
      <c r="I46" s="42">
        <v>0</v>
      </c>
      <c r="J46" s="42">
        <v>0</v>
      </c>
      <c r="K46" s="43">
        <v>0</v>
      </c>
    </row>
    <row r="47" spans="1:11" ht="15.75" thickBot="1">
      <c r="A47" s="94" t="s">
        <v>9</v>
      </c>
      <c r="B47" s="95">
        <f t="shared" si="1"/>
        <v>0</v>
      </c>
      <c r="C47" s="96">
        <v>0</v>
      </c>
      <c r="D47" s="97">
        <v>0</v>
      </c>
      <c r="E47" s="97">
        <v>0</v>
      </c>
      <c r="F47" s="98">
        <v>0</v>
      </c>
      <c r="G47" s="99">
        <f t="shared" si="0"/>
        <v>0</v>
      </c>
      <c r="H47" s="100">
        <v>0</v>
      </c>
      <c r="I47" s="101">
        <v>0</v>
      </c>
      <c r="J47" s="101">
        <v>0</v>
      </c>
      <c r="K47" s="102">
        <v>0</v>
      </c>
    </row>
    <row r="48" spans="1:11" ht="15">
      <c r="A48" s="104" t="s">
        <v>21</v>
      </c>
      <c r="B48" s="82">
        <f t="shared" si="1"/>
        <v>2164448</v>
      </c>
      <c r="C48" s="83">
        <f>C49+C50</f>
        <v>2103021</v>
      </c>
      <c r="D48" s="11">
        <f>D49+D50</f>
        <v>0</v>
      </c>
      <c r="E48" s="11">
        <f>E49+E50</f>
        <v>61122</v>
      </c>
      <c r="F48" s="12">
        <f>F49+F50</f>
        <v>305</v>
      </c>
      <c r="G48" s="13">
        <f t="shared" si="0"/>
        <v>3357</v>
      </c>
      <c r="H48" s="14">
        <f>H49+H50</f>
        <v>3357</v>
      </c>
      <c r="I48" s="15">
        <f>I49+I50</f>
        <v>0</v>
      </c>
      <c r="J48" s="15">
        <f>J49+J50</f>
        <v>0</v>
      </c>
      <c r="K48" s="16">
        <f>K49+K50</f>
        <v>0</v>
      </c>
    </row>
    <row r="49" spans="1:11" ht="15">
      <c r="A49" s="17" t="s">
        <v>8</v>
      </c>
      <c r="B49" s="73">
        <f t="shared" si="1"/>
        <v>61427</v>
      </c>
      <c r="C49" s="74">
        <v>0</v>
      </c>
      <c r="D49" s="20">
        <v>0</v>
      </c>
      <c r="E49" s="20">
        <v>61122</v>
      </c>
      <c r="F49" s="21">
        <v>305</v>
      </c>
      <c r="G49" s="22">
        <f t="shared" si="0"/>
        <v>0</v>
      </c>
      <c r="H49" s="23">
        <v>0</v>
      </c>
      <c r="I49" s="24">
        <v>0</v>
      </c>
      <c r="J49" s="24">
        <v>0</v>
      </c>
      <c r="K49" s="25">
        <v>0</v>
      </c>
    </row>
    <row r="50" spans="1:11" ht="15">
      <c r="A50" s="17" t="s">
        <v>9</v>
      </c>
      <c r="B50" s="73">
        <f t="shared" si="1"/>
        <v>2103021</v>
      </c>
      <c r="C50" s="74">
        <v>2103021</v>
      </c>
      <c r="D50" s="20">
        <v>0</v>
      </c>
      <c r="E50" s="20">
        <v>0</v>
      </c>
      <c r="F50" s="21">
        <v>0</v>
      </c>
      <c r="G50" s="22">
        <f t="shared" si="0"/>
        <v>3357</v>
      </c>
      <c r="H50" s="23">
        <v>3357</v>
      </c>
      <c r="I50" s="24">
        <v>0</v>
      </c>
      <c r="J50" s="24">
        <v>0</v>
      </c>
      <c r="K50" s="25">
        <v>0</v>
      </c>
    </row>
    <row r="51" spans="1:11" ht="15">
      <c r="A51" s="26" t="s">
        <v>16</v>
      </c>
      <c r="B51" s="75">
        <f t="shared" si="1"/>
        <v>816349</v>
      </c>
      <c r="C51" s="76">
        <f>C52+C53</f>
        <v>816349</v>
      </c>
      <c r="D51" s="29">
        <f>D52+D53</f>
        <v>0</v>
      </c>
      <c r="E51" s="29">
        <f>E52+E53</f>
        <v>0</v>
      </c>
      <c r="F51" s="30">
        <f>F52+F53</f>
        <v>0</v>
      </c>
      <c r="G51" s="31">
        <f t="shared" si="0"/>
        <v>1302</v>
      </c>
      <c r="H51" s="32">
        <f>H52+H53</f>
        <v>1302</v>
      </c>
      <c r="I51" s="33">
        <f>I52+I53</f>
        <v>0</v>
      </c>
      <c r="J51" s="33">
        <f>J52+J53</f>
        <v>0</v>
      </c>
      <c r="K51" s="34">
        <f>K52+K53</f>
        <v>0</v>
      </c>
    </row>
    <row r="52" spans="1:11" ht="15">
      <c r="A52" s="35" t="s">
        <v>8</v>
      </c>
      <c r="B52" s="77">
        <f t="shared" si="1"/>
        <v>0</v>
      </c>
      <c r="C52" s="78">
        <v>0</v>
      </c>
      <c r="D52" s="38">
        <v>0</v>
      </c>
      <c r="E52" s="38">
        <v>0</v>
      </c>
      <c r="F52" s="39">
        <v>0</v>
      </c>
      <c r="G52" s="40">
        <f t="shared" si="0"/>
        <v>0</v>
      </c>
      <c r="H52" s="41">
        <v>0</v>
      </c>
      <c r="I52" s="42">
        <v>0</v>
      </c>
      <c r="J52" s="42">
        <v>0</v>
      </c>
      <c r="K52" s="43">
        <v>0</v>
      </c>
    </row>
    <row r="53" spans="1:11" ht="15.75" thickBot="1">
      <c r="A53" s="103" t="s">
        <v>9</v>
      </c>
      <c r="B53" s="79">
        <f t="shared" si="1"/>
        <v>816349</v>
      </c>
      <c r="C53" s="80">
        <v>816349</v>
      </c>
      <c r="D53" s="46">
        <v>0</v>
      </c>
      <c r="E53" s="46">
        <v>0</v>
      </c>
      <c r="F53" s="47">
        <v>0</v>
      </c>
      <c r="G53" s="48">
        <f t="shared" si="0"/>
        <v>1302</v>
      </c>
      <c r="H53" s="49">
        <v>1302</v>
      </c>
      <c r="I53" s="50">
        <v>0</v>
      </c>
      <c r="J53" s="50">
        <v>0</v>
      </c>
      <c r="K53" s="51">
        <v>0</v>
      </c>
    </row>
    <row r="54" spans="1:11" ht="15">
      <c r="A54" s="104" t="s">
        <v>18</v>
      </c>
      <c r="B54" s="82">
        <f t="shared" si="1"/>
        <v>2836767</v>
      </c>
      <c r="C54" s="83">
        <f>C55+C56</f>
        <v>0</v>
      </c>
      <c r="D54" s="11">
        <f>D55+D56</f>
        <v>0</v>
      </c>
      <c r="E54" s="11">
        <f>E55+E56</f>
        <v>1661070</v>
      </c>
      <c r="F54" s="12">
        <f>F55+F56</f>
        <v>1175697</v>
      </c>
      <c r="G54" s="13">
        <f t="shared" si="0"/>
        <v>695</v>
      </c>
      <c r="H54" s="14">
        <f>H55+H56</f>
        <v>0</v>
      </c>
      <c r="I54" s="15">
        <f>I55+I56</f>
        <v>0</v>
      </c>
      <c r="J54" s="15">
        <f>J55+J56</f>
        <v>694</v>
      </c>
      <c r="K54" s="16">
        <f>K55+K56</f>
        <v>1</v>
      </c>
    </row>
    <row r="55" spans="1:11" ht="15">
      <c r="A55" s="17" t="s">
        <v>8</v>
      </c>
      <c r="B55" s="73">
        <f t="shared" si="1"/>
        <v>1076907</v>
      </c>
      <c r="C55" s="74">
        <v>0</v>
      </c>
      <c r="D55" s="20">
        <v>0</v>
      </c>
      <c r="E55" s="20">
        <v>85990</v>
      </c>
      <c r="F55" s="21">
        <v>990917</v>
      </c>
      <c r="G55" s="22">
        <f t="shared" si="0"/>
        <v>0</v>
      </c>
      <c r="H55" s="23">
        <v>0</v>
      </c>
      <c r="I55" s="24">
        <v>0</v>
      </c>
      <c r="J55" s="24">
        <v>0</v>
      </c>
      <c r="K55" s="25">
        <v>0</v>
      </c>
    </row>
    <row r="56" spans="1:11" ht="15">
      <c r="A56" s="17" t="s">
        <v>9</v>
      </c>
      <c r="B56" s="73">
        <f t="shared" si="1"/>
        <v>1759860</v>
      </c>
      <c r="C56" s="74">
        <v>0</v>
      </c>
      <c r="D56" s="20">
        <v>0</v>
      </c>
      <c r="E56" s="20">
        <v>1575080</v>
      </c>
      <c r="F56" s="21">
        <v>184780</v>
      </c>
      <c r="G56" s="22">
        <f t="shared" si="0"/>
        <v>695</v>
      </c>
      <c r="H56" s="23">
        <v>0</v>
      </c>
      <c r="I56" s="24">
        <v>0</v>
      </c>
      <c r="J56" s="24">
        <v>694</v>
      </c>
      <c r="K56" s="25">
        <v>1</v>
      </c>
    </row>
    <row r="57" spans="1:11" ht="15">
      <c r="A57" s="26" t="s">
        <v>16</v>
      </c>
      <c r="B57" s="75">
        <f t="shared" si="1"/>
        <v>11280</v>
      </c>
      <c r="C57" s="76">
        <f>C58+C59</f>
        <v>0</v>
      </c>
      <c r="D57" s="29">
        <f>D58+D59</f>
        <v>0</v>
      </c>
      <c r="E57" s="29">
        <f>E58+E59</f>
        <v>7948</v>
      </c>
      <c r="F57" s="30">
        <f>F58+F59</f>
        <v>3332</v>
      </c>
      <c r="G57" s="31">
        <f t="shared" si="0"/>
        <v>0</v>
      </c>
      <c r="H57" s="32">
        <f>H58+H59</f>
        <v>0</v>
      </c>
      <c r="I57" s="33">
        <f>I58+I59</f>
        <v>0</v>
      </c>
      <c r="J57" s="33">
        <f>J58+J59</f>
        <v>0</v>
      </c>
      <c r="K57" s="34">
        <f>K58+K59</f>
        <v>0</v>
      </c>
    </row>
    <row r="58" spans="1:11" ht="15">
      <c r="A58" s="35" t="s">
        <v>8</v>
      </c>
      <c r="B58" s="77">
        <f t="shared" si="1"/>
        <v>0</v>
      </c>
      <c r="C58" s="78">
        <v>0</v>
      </c>
      <c r="D58" s="38">
        <v>0</v>
      </c>
      <c r="E58" s="38">
        <v>0</v>
      </c>
      <c r="F58" s="39">
        <v>0</v>
      </c>
      <c r="G58" s="40">
        <f t="shared" si="0"/>
        <v>0</v>
      </c>
      <c r="H58" s="41">
        <v>0</v>
      </c>
      <c r="I58" s="42">
        <v>0</v>
      </c>
      <c r="J58" s="42">
        <v>0</v>
      </c>
      <c r="K58" s="43">
        <v>0</v>
      </c>
    </row>
    <row r="59" spans="1:11" ht="15.75" thickBot="1">
      <c r="A59" s="103" t="s">
        <v>9</v>
      </c>
      <c r="B59" s="79">
        <f t="shared" si="1"/>
        <v>11280</v>
      </c>
      <c r="C59" s="80">
        <v>0</v>
      </c>
      <c r="D59" s="46">
        <v>0</v>
      </c>
      <c r="E59" s="46">
        <v>7948</v>
      </c>
      <c r="F59" s="47">
        <v>3332</v>
      </c>
      <c r="G59" s="48">
        <f t="shared" si="0"/>
        <v>0</v>
      </c>
      <c r="H59" s="49">
        <v>0</v>
      </c>
      <c r="I59" s="50">
        <v>0</v>
      </c>
      <c r="J59" s="50">
        <v>0</v>
      </c>
      <c r="K59" s="51">
        <v>0</v>
      </c>
    </row>
    <row r="60" spans="1:11" ht="15">
      <c r="A60" s="81" t="s">
        <v>28</v>
      </c>
      <c r="B60" s="82">
        <f t="shared" si="1"/>
        <v>3686823</v>
      </c>
      <c r="C60" s="83">
        <f>C61+C62</f>
        <v>177826</v>
      </c>
      <c r="D60" s="11">
        <f>D61+D62</f>
        <v>0</v>
      </c>
      <c r="E60" s="11">
        <f>E61+E62</f>
        <v>2560722</v>
      </c>
      <c r="F60" s="12">
        <f>F61+F62</f>
        <v>948275</v>
      </c>
      <c r="G60" s="13">
        <f t="shared" si="0"/>
        <v>1207</v>
      </c>
      <c r="H60" s="14">
        <f>H61+H62</f>
        <v>0</v>
      </c>
      <c r="I60" s="15">
        <f>I61+I62</f>
        <v>0</v>
      </c>
      <c r="J60" s="15">
        <f>J61+J62</f>
        <v>1207</v>
      </c>
      <c r="K60" s="16">
        <f>K61+K62</f>
        <v>0</v>
      </c>
    </row>
    <row r="61" spans="1:11" ht="15">
      <c r="A61" s="17" t="s">
        <v>8</v>
      </c>
      <c r="B61" s="73">
        <f t="shared" si="1"/>
        <v>1014432</v>
      </c>
      <c r="C61" s="74">
        <v>0</v>
      </c>
      <c r="D61" s="20">
        <v>0</v>
      </c>
      <c r="E61" s="20">
        <v>188441</v>
      </c>
      <c r="F61" s="21">
        <v>825991</v>
      </c>
      <c r="G61" s="22">
        <f t="shared" si="0"/>
        <v>0</v>
      </c>
      <c r="H61" s="23">
        <v>0</v>
      </c>
      <c r="I61" s="24">
        <v>0</v>
      </c>
      <c r="J61" s="24">
        <v>0</v>
      </c>
      <c r="K61" s="25">
        <v>0</v>
      </c>
    </row>
    <row r="62" spans="1:11" ht="15">
      <c r="A62" s="17" t="s">
        <v>9</v>
      </c>
      <c r="B62" s="73">
        <f t="shared" si="1"/>
        <v>2672391</v>
      </c>
      <c r="C62" s="74">
        <v>177826</v>
      </c>
      <c r="D62" s="20">
        <v>0</v>
      </c>
      <c r="E62" s="20">
        <v>2372281</v>
      </c>
      <c r="F62" s="21">
        <v>122284</v>
      </c>
      <c r="G62" s="22">
        <f t="shared" si="0"/>
        <v>1207</v>
      </c>
      <c r="H62" s="23">
        <v>0</v>
      </c>
      <c r="I62" s="24">
        <v>0</v>
      </c>
      <c r="J62" s="24">
        <v>1207</v>
      </c>
      <c r="K62" s="25">
        <v>0</v>
      </c>
    </row>
    <row r="63" spans="1:11" ht="15">
      <c r="A63" s="26" t="s">
        <v>16</v>
      </c>
      <c r="B63" s="75">
        <f t="shared" si="1"/>
        <v>621578</v>
      </c>
      <c r="C63" s="76">
        <f>C64+C65</f>
        <v>33873</v>
      </c>
      <c r="D63" s="29">
        <f>D64+D65</f>
        <v>0</v>
      </c>
      <c r="E63" s="29">
        <f>E64+E65</f>
        <v>587623</v>
      </c>
      <c r="F63" s="30">
        <f>F64+F65</f>
        <v>82</v>
      </c>
      <c r="G63" s="31">
        <f t="shared" si="0"/>
        <v>817</v>
      </c>
      <c r="H63" s="32">
        <f>H64+H65</f>
        <v>0</v>
      </c>
      <c r="I63" s="33">
        <f>I64+I65</f>
        <v>0</v>
      </c>
      <c r="J63" s="33">
        <f>J64+J65</f>
        <v>817</v>
      </c>
      <c r="K63" s="34">
        <f>K64+K65</f>
        <v>0</v>
      </c>
    </row>
    <row r="64" spans="1:11" ht="15">
      <c r="A64" s="35" t="s">
        <v>8</v>
      </c>
      <c r="B64" s="77">
        <f t="shared" si="1"/>
        <v>0</v>
      </c>
      <c r="C64" s="78">
        <v>0</v>
      </c>
      <c r="D64" s="38">
        <v>0</v>
      </c>
      <c r="E64" s="38">
        <v>0</v>
      </c>
      <c r="F64" s="39">
        <v>0</v>
      </c>
      <c r="G64" s="40">
        <f t="shared" si="0"/>
        <v>0</v>
      </c>
      <c r="H64" s="41">
        <v>0</v>
      </c>
      <c r="I64" s="42">
        <v>0</v>
      </c>
      <c r="J64" s="42">
        <v>0</v>
      </c>
      <c r="K64" s="43">
        <v>0</v>
      </c>
    </row>
    <row r="65" spans="1:11" ht="15.75" thickBot="1">
      <c r="A65" s="103" t="s">
        <v>9</v>
      </c>
      <c r="B65" s="79">
        <f t="shared" si="1"/>
        <v>621578</v>
      </c>
      <c r="C65" s="80">
        <v>33873</v>
      </c>
      <c r="D65" s="46">
        <v>0</v>
      </c>
      <c r="E65" s="46">
        <v>587623</v>
      </c>
      <c r="F65" s="47">
        <v>82</v>
      </c>
      <c r="G65" s="48">
        <f t="shared" si="0"/>
        <v>817</v>
      </c>
      <c r="H65" s="49">
        <v>0</v>
      </c>
      <c r="I65" s="50">
        <v>0</v>
      </c>
      <c r="J65" s="50">
        <v>817</v>
      </c>
      <c r="K65" s="51">
        <v>0</v>
      </c>
    </row>
    <row r="66" spans="1:11" ht="15">
      <c r="A66" s="81" t="s">
        <v>29</v>
      </c>
      <c r="B66" s="82">
        <f t="shared" si="1"/>
        <v>1774555</v>
      </c>
      <c r="C66" s="83">
        <f>C67+C68</f>
        <v>0</v>
      </c>
      <c r="D66" s="11">
        <f>D67+D68</f>
        <v>0</v>
      </c>
      <c r="E66" s="11">
        <f>E67+E68</f>
        <v>1126074</v>
      </c>
      <c r="F66" s="12">
        <f>F67+F68</f>
        <v>648481</v>
      </c>
      <c r="G66" s="13">
        <f t="shared" si="0"/>
        <v>50</v>
      </c>
      <c r="H66" s="14">
        <f>H67+H68</f>
        <v>0</v>
      </c>
      <c r="I66" s="15">
        <f>I67+I68</f>
        <v>0</v>
      </c>
      <c r="J66" s="15">
        <f>J67+J68</f>
        <v>50</v>
      </c>
      <c r="K66" s="16">
        <f>K67+K68</f>
        <v>0</v>
      </c>
    </row>
    <row r="67" spans="1:11" ht="15">
      <c r="A67" s="52" t="s">
        <v>8</v>
      </c>
      <c r="B67" s="73">
        <f t="shared" si="1"/>
        <v>605214</v>
      </c>
      <c r="C67" s="74">
        <v>0</v>
      </c>
      <c r="D67" s="20">
        <v>0</v>
      </c>
      <c r="E67" s="20">
        <v>34540</v>
      </c>
      <c r="F67" s="21">
        <v>570674</v>
      </c>
      <c r="G67" s="22">
        <f t="shared" si="0"/>
        <v>0</v>
      </c>
      <c r="H67" s="23">
        <v>0</v>
      </c>
      <c r="I67" s="24">
        <v>0</v>
      </c>
      <c r="J67" s="24">
        <v>0</v>
      </c>
      <c r="K67" s="25">
        <v>0</v>
      </c>
    </row>
    <row r="68" spans="1:11" ht="15.75" thickBot="1">
      <c r="A68" s="85" t="s">
        <v>9</v>
      </c>
      <c r="B68" s="86">
        <f t="shared" si="1"/>
        <v>1169341</v>
      </c>
      <c r="C68" s="87">
        <v>0</v>
      </c>
      <c r="D68" s="88">
        <v>0</v>
      </c>
      <c r="E68" s="88">
        <v>1091534</v>
      </c>
      <c r="F68" s="89">
        <v>77807</v>
      </c>
      <c r="G68" s="90">
        <f t="shared" si="0"/>
        <v>50</v>
      </c>
      <c r="H68" s="91">
        <v>0</v>
      </c>
      <c r="I68" s="92">
        <v>0</v>
      </c>
      <c r="J68" s="92">
        <v>50</v>
      </c>
      <c r="K68" s="93">
        <v>0</v>
      </c>
    </row>
    <row r="69" spans="1:11" ht="15">
      <c r="A69" s="110" t="s">
        <v>17</v>
      </c>
      <c r="B69" s="111">
        <f>B66+B60+B54+B48+B42+B39+B33+B27+B24+B18+B12+B6</f>
        <v>488593276</v>
      </c>
      <c r="C69" s="14">
        <f aca="true" t="shared" si="2" ref="C69:K71">C66+C60+C54+C48+C42+C39+C33+C27+C24+C18+C12+C6</f>
        <v>68871333</v>
      </c>
      <c r="D69" s="14">
        <f t="shared" si="2"/>
        <v>11059420</v>
      </c>
      <c r="E69" s="14">
        <f t="shared" si="2"/>
        <v>185620882</v>
      </c>
      <c r="F69" s="14">
        <f t="shared" si="2"/>
        <v>223041641</v>
      </c>
      <c r="G69" s="111">
        <f t="shared" si="2"/>
        <v>212124</v>
      </c>
      <c r="H69" s="111">
        <f t="shared" si="2"/>
        <v>98445</v>
      </c>
      <c r="I69" s="112">
        <f t="shared" si="2"/>
        <v>13296</v>
      </c>
      <c r="J69" s="112">
        <f t="shared" si="2"/>
        <v>97538</v>
      </c>
      <c r="K69" s="114">
        <f t="shared" si="2"/>
        <v>2845</v>
      </c>
    </row>
    <row r="70" spans="1:11" ht="15">
      <c r="A70" s="52" t="s">
        <v>8</v>
      </c>
      <c r="B70" s="111">
        <f>B67+B61+B55+B49+B43+B40+B34+B28+B25+B19+B13+B7</f>
        <v>170225513</v>
      </c>
      <c r="C70" s="111">
        <f t="shared" si="2"/>
        <v>386327</v>
      </c>
      <c r="D70" s="111">
        <f t="shared" si="2"/>
        <v>179062</v>
      </c>
      <c r="E70" s="111">
        <f t="shared" si="2"/>
        <v>9947046</v>
      </c>
      <c r="F70" s="111">
        <f t="shared" si="2"/>
        <v>159713078</v>
      </c>
      <c r="G70" s="111">
        <f t="shared" si="2"/>
        <v>0</v>
      </c>
      <c r="H70" s="111">
        <f t="shared" si="2"/>
        <v>0</v>
      </c>
      <c r="I70" s="112">
        <f t="shared" si="2"/>
        <v>0</v>
      </c>
      <c r="J70" s="112">
        <f t="shared" si="2"/>
        <v>0</v>
      </c>
      <c r="K70" s="114">
        <f t="shared" si="2"/>
        <v>0</v>
      </c>
    </row>
    <row r="71" spans="1:11" ht="15">
      <c r="A71" s="116" t="s">
        <v>9</v>
      </c>
      <c r="B71" s="111">
        <f>B68+B62+B56+B50+B44+B41+B35+B29+B26+B20+B14+B8</f>
        <v>318367763</v>
      </c>
      <c r="C71" s="111">
        <f t="shared" si="2"/>
        <v>68485006</v>
      </c>
      <c r="D71" s="111">
        <f t="shared" si="2"/>
        <v>10880358</v>
      </c>
      <c r="E71" s="111">
        <f t="shared" si="2"/>
        <v>175673836</v>
      </c>
      <c r="F71" s="111">
        <f t="shared" si="2"/>
        <v>63328563</v>
      </c>
      <c r="G71" s="118">
        <f>G68+G62+G56+G50+G44+G41+G35+G29+G26+G20+G14+G8</f>
        <v>212124</v>
      </c>
      <c r="H71" s="118">
        <f t="shared" si="2"/>
        <v>98445</v>
      </c>
      <c r="I71" s="119">
        <f t="shared" si="2"/>
        <v>13296</v>
      </c>
      <c r="J71" s="119">
        <f t="shared" si="2"/>
        <v>97538</v>
      </c>
      <c r="K71" s="120">
        <f t="shared" si="2"/>
        <v>2845</v>
      </c>
    </row>
    <row r="72" spans="1:11" ht="15">
      <c r="A72" s="121" t="s">
        <v>16</v>
      </c>
      <c r="B72" s="32">
        <f>B9+B15+B21+B30+B36+B45+B51+B57+B63</f>
        <v>56444201</v>
      </c>
      <c r="C72" s="32">
        <f aca="true" t="shared" si="3" ref="C72:K74">C9+C15+C21+C30+C36+C45+C51+C57+C63</f>
        <v>11019032</v>
      </c>
      <c r="D72" s="32">
        <f t="shared" si="3"/>
        <v>810</v>
      </c>
      <c r="E72" s="32">
        <f t="shared" si="3"/>
        <v>34143797</v>
      </c>
      <c r="F72" s="32">
        <f t="shared" si="3"/>
        <v>11280562</v>
      </c>
      <c r="G72" s="32">
        <f t="shared" si="3"/>
        <v>43467</v>
      </c>
      <c r="H72" s="31">
        <f t="shared" si="3"/>
        <v>15469</v>
      </c>
      <c r="I72" s="33">
        <f t="shared" si="3"/>
        <v>0</v>
      </c>
      <c r="J72" s="33">
        <f t="shared" si="3"/>
        <v>26320</v>
      </c>
      <c r="K72" s="34">
        <f t="shared" si="3"/>
        <v>1678</v>
      </c>
    </row>
    <row r="73" spans="1:11" ht="15">
      <c r="A73" s="35" t="s">
        <v>8</v>
      </c>
      <c r="B73" s="32">
        <f>B10+B16+B22+B31+B37+B46+B52+B58+B64</f>
        <v>0</v>
      </c>
      <c r="C73" s="32">
        <f t="shared" si="3"/>
        <v>0</v>
      </c>
      <c r="D73" s="32">
        <f t="shared" si="3"/>
        <v>0</v>
      </c>
      <c r="E73" s="32">
        <f t="shared" si="3"/>
        <v>0</v>
      </c>
      <c r="F73" s="32">
        <f t="shared" si="3"/>
        <v>0</v>
      </c>
      <c r="G73" s="32">
        <f t="shared" si="3"/>
        <v>0</v>
      </c>
      <c r="H73" s="31">
        <f t="shared" si="3"/>
        <v>0</v>
      </c>
      <c r="I73" s="33">
        <f t="shared" si="3"/>
        <v>0</v>
      </c>
      <c r="J73" s="33">
        <f t="shared" si="3"/>
        <v>0</v>
      </c>
      <c r="K73" s="34">
        <f t="shared" si="3"/>
        <v>0</v>
      </c>
    </row>
    <row r="74" spans="1:11" ht="15.75" thickBot="1">
      <c r="A74" s="103" t="s">
        <v>9</v>
      </c>
      <c r="B74" s="122">
        <f>B11+B17+B23+B32+B38+B47+B53+B59+B65</f>
        <v>56444201</v>
      </c>
      <c r="C74" s="122">
        <f t="shared" si="3"/>
        <v>11019032</v>
      </c>
      <c r="D74" s="122">
        <f t="shared" si="3"/>
        <v>810</v>
      </c>
      <c r="E74" s="122">
        <f t="shared" si="3"/>
        <v>34143797</v>
      </c>
      <c r="F74" s="122">
        <f t="shared" si="3"/>
        <v>11280562</v>
      </c>
      <c r="G74" s="123">
        <f t="shared" si="3"/>
        <v>43467</v>
      </c>
      <c r="H74" s="124">
        <f t="shared" si="3"/>
        <v>15469</v>
      </c>
      <c r="I74" s="125">
        <f t="shared" si="3"/>
        <v>0</v>
      </c>
      <c r="J74" s="125">
        <f t="shared" si="3"/>
        <v>26320</v>
      </c>
      <c r="K74" s="126">
        <f t="shared" si="3"/>
        <v>1678</v>
      </c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4"/>
  <sheetViews>
    <sheetView showZeros="0"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Q18" sqref="Q18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ht="15.75" customHeight="1" thickBot="1">
      <c r="A4" s="254" t="s">
        <v>41</v>
      </c>
      <c r="B4" s="255" t="s">
        <v>1</v>
      </c>
      <c r="C4" s="256"/>
      <c r="D4" s="256"/>
      <c r="E4" s="256"/>
      <c r="F4" s="256"/>
      <c r="G4" s="257"/>
      <c r="H4" s="255" t="s">
        <v>2</v>
      </c>
      <c r="I4" s="256"/>
      <c r="J4" s="256"/>
      <c r="K4" s="256"/>
      <c r="L4" s="256"/>
      <c r="M4" s="257"/>
    </row>
    <row r="5" spans="1:13" ht="15.75" thickBot="1">
      <c r="A5" s="258"/>
      <c r="B5" s="259" t="s">
        <v>3</v>
      </c>
      <c r="C5" s="260" t="s">
        <v>42</v>
      </c>
      <c r="D5" s="260" t="s">
        <v>4</v>
      </c>
      <c r="E5" s="261" t="s">
        <v>5</v>
      </c>
      <c r="F5" s="261" t="s">
        <v>6</v>
      </c>
      <c r="G5" s="262" t="s">
        <v>7</v>
      </c>
      <c r="H5" s="263" t="s">
        <v>3</v>
      </c>
      <c r="I5" s="260" t="s">
        <v>42</v>
      </c>
      <c r="J5" s="260" t="s">
        <v>4</v>
      </c>
      <c r="K5" s="261" t="s">
        <v>5</v>
      </c>
      <c r="L5" s="261" t="s">
        <v>6</v>
      </c>
      <c r="M5" s="262" t="s">
        <v>7</v>
      </c>
    </row>
    <row r="6" spans="1:13" ht="15">
      <c r="A6" s="128" t="s">
        <v>19</v>
      </c>
      <c r="B6" s="129">
        <f>C6+D6+E6+F6+G6</f>
        <v>272903695</v>
      </c>
      <c r="C6" s="130">
        <f>C7+C8</f>
        <v>0</v>
      </c>
      <c r="D6" s="130">
        <f>D7+D8</f>
        <v>66277314</v>
      </c>
      <c r="E6" s="131">
        <f>E7+E8</f>
        <v>11400967</v>
      </c>
      <c r="F6" s="131">
        <f>F7+F8</f>
        <v>80839697</v>
      </c>
      <c r="G6" s="132">
        <f>G7+G8</f>
        <v>114385717</v>
      </c>
      <c r="H6" s="133">
        <f>I6+J6+K6+L6+M6</f>
        <v>162941</v>
      </c>
      <c r="I6" s="134">
        <f>I7+I8</f>
        <v>0</v>
      </c>
      <c r="J6" s="134">
        <f>J7+J8</f>
        <v>100344</v>
      </c>
      <c r="K6" s="135">
        <f>K7+K8</f>
        <v>14083</v>
      </c>
      <c r="L6" s="135">
        <f>L7+L8</f>
        <v>47444</v>
      </c>
      <c r="M6" s="136">
        <f>M7+M8</f>
        <v>1070</v>
      </c>
    </row>
    <row r="7" spans="1:13" ht="15">
      <c r="A7" s="137" t="s">
        <v>8</v>
      </c>
      <c r="B7" s="138">
        <f>C7+D7+E7+F7+G7</f>
        <v>78085890</v>
      </c>
      <c r="C7" s="139">
        <v>0</v>
      </c>
      <c r="D7" s="139">
        <v>1002746</v>
      </c>
      <c r="E7" s="140">
        <v>181632</v>
      </c>
      <c r="F7" s="140">
        <v>3438690</v>
      </c>
      <c r="G7" s="141">
        <v>73462822</v>
      </c>
      <c r="H7" s="142">
        <f>I7+J7+K7+L7+M7</f>
        <v>0</v>
      </c>
      <c r="I7" s="143">
        <v>0</v>
      </c>
      <c r="J7" s="143">
        <v>0</v>
      </c>
      <c r="K7" s="144">
        <v>0</v>
      </c>
      <c r="L7" s="144">
        <v>0</v>
      </c>
      <c r="M7" s="145">
        <v>0</v>
      </c>
    </row>
    <row r="8" spans="1:13" ht="15">
      <c r="A8" s="137" t="s">
        <v>9</v>
      </c>
      <c r="B8" s="138">
        <f aca="true" t="shared" si="0" ref="B8:B68">C8+D8+E8+F8+G8</f>
        <v>194817805</v>
      </c>
      <c r="C8" s="139">
        <v>0</v>
      </c>
      <c r="D8" s="139">
        <v>65274568</v>
      </c>
      <c r="E8" s="140">
        <v>11219335</v>
      </c>
      <c r="F8" s="140">
        <v>77401007</v>
      </c>
      <c r="G8" s="141">
        <v>40922895</v>
      </c>
      <c r="H8" s="142">
        <f aca="true" t="shared" si="1" ref="H8:H68">I8+J8+K8+L8+M8</f>
        <v>162941</v>
      </c>
      <c r="I8" s="143">
        <v>0</v>
      </c>
      <c r="J8" s="143">
        <v>100344</v>
      </c>
      <c r="K8" s="144">
        <v>14083</v>
      </c>
      <c r="L8" s="144">
        <v>47444</v>
      </c>
      <c r="M8" s="145">
        <v>1070</v>
      </c>
    </row>
    <row r="9" spans="1:13" ht="15">
      <c r="A9" s="146" t="s">
        <v>16</v>
      </c>
      <c r="B9" s="147">
        <f t="shared" si="0"/>
        <v>14726711</v>
      </c>
      <c r="C9" s="148">
        <f>C10+C11</f>
        <v>0</v>
      </c>
      <c r="D9" s="148">
        <f>D10+D11</f>
        <v>10686270</v>
      </c>
      <c r="E9" s="149">
        <f>E10+E11</f>
        <v>810</v>
      </c>
      <c r="F9" s="149">
        <f>F10+F11</f>
        <v>2315020</v>
      </c>
      <c r="G9" s="150">
        <f>G10+G11</f>
        <v>1724611</v>
      </c>
      <c r="H9" s="151">
        <f t="shared" si="1"/>
        <v>16510</v>
      </c>
      <c r="I9" s="152">
        <f>I10+I11</f>
        <v>0</v>
      </c>
      <c r="J9" s="152">
        <f>J10+J11</f>
        <v>15230</v>
      </c>
      <c r="K9" s="153">
        <f>K10+K11</f>
        <v>0</v>
      </c>
      <c r="L9" s="153">
        <f>L10+L11</f>
        <v>559</v>
      </c>
      <c r="M9" s="154">
        <f>M10+M11</f>
        <v>721</v>
      </c>
    </row>
    <row r="10" spans="1:13" ht="15">
      <c r="A10" s="155" t="s">
        <v>8</v>
      </c>
      <c r="B10" s="156">
        <f t="shared" si="0"/>
        <v>0</v>
      </c>
      <c r="C10" s="157">
        <v>0</v>
      </c>
      <c r="D10" s="157">
        <v>0</v>
      </c>
      <c r="E10" s="158">
        <v>0</v>
      </c>
      <c r="F10" s="158">
        <v>0</v>
      </c>
      <c r="G10" s="159">
        <v>0</v>
      </c>
      <c r="H10" s="160">
        <f t="shared" si="1"/>
        <v>0</v>
      </c>
      <c r="I10" s="161">
        <v>0</v>
      </c>
      <c r="J10" s="161">
        <v>0</v>
      </c>
      <c r="K10" s="162">
        <v>0</v>
      </c>
      <c r="L10" s="162">
        <v>0</v>
      </c>
      <c r="M10" s="163">
        <v>0</v>
      </c>
    </row>
    <row r="11" spans="1:13" ht="15.75" thickBot="1">
      <c r="A11" s="164" t="s">
        <v>9</v>
      </c>
      <c r="B11" s="165">
        <f t="shared" si="0"/>
        <v>14726711</v>
      </c>
      <c r="C11" s="166">
        <v>0</v>
      </c>
      <c r="D11" s="166">
        <v>10686270</v>
      </c>
      <c r="E11" s="167">
        <v>810</v>
      </c>
      <c r="F11" s="167">
        <v>2315020</v>
      </c>
      <c r="G11" s="168">
        <v>1724611</v>
      </c>
      <c r="H11" s="169">
        <f t="shared" si="1"/>
        <v>16510</v>
      </c>
      <c r="I11" s="170">
        <v>0</v>
      </c>
      <c r="J11" s="170">
        <v>15230</v>
      </c>
      <c r="K11" s="171">
        <v>0</v>
      </c>
      <c r="L11" s="171">
        <v>559</v>
      </c>
      <c r="M11" s="172">
        <v>721</v>
      </c>
    </row>
    <row r="12" spans="1:13" ht="15">
      <c r="A12" s="173" t="s">
        <v>20</v>
      </c>
      <c r="B12" s="129">
        <f t="shared" si="0"/>
        <v>197121566</v>
      </c>
      <c r="C12" s="130">
        <f>C13+C14</f>
        <v>0</v>
      </c>
      <c r="D12" s="130">
        <f>D13+D14</f>
        <v>0</v>
      </c>
      <c r="E12" s="131">
        <f>E13+E14</f>
        <v>0</v>
      </c>
      <c r="F12" s="131">
        <f>F13+F14</f>
        <v>91686150</v>
      </c>
      <c r="G12" s="132">
        <f>G13+G14</f>
        <v>105435416</v>
      </c>
      <c r="H12" s="133">
        <f t="shared" si="1"/>
        <v>51707</v>
      </c>
      <c r="I12" s="134">
        <f>I13+I14</f>
        <v>0</v>
      </c>
      <c r="J12" s="134">
        <f>J13+J14</f>
        <v>0</v>
      </c>
      <c r="K12" s="135">
        <f>K13+K14</f>
        <v>0</v>
      </c>
      <c r="L12" s="135">
        <f>L13+L14</f>
        <v>49628</v>
      </c>
      <c r="M12" s="136">
        <f>M13+M14</f>
        <v>2079</v>
      </c>
    </row>
    <row r="13" spans="1:13" ht="15">
      <c r="A13" s="174" t="s">
        <v>8</v>
      </c>
      <c r="B13" s="138">
        <f t="shared" si="0"/>
        <v>88118419</v>
      </c>
      <c r="C13" s="139">
        <v>0</v>
      </c>
      <c r="D13" s="139">
        <v>0</v>
      </c>
      <c r="E13" s="140">
        <v>0</v>
      </c>
      <c r="F13" s="140">
        <v>5313517</v>
      </c>
      <c r="G13" s="141">
        <v>82804902</v>
      </c>
      <c r="H13" s="142">
        <f t="shared" si="1"/>
        <v>0</v>
      </c>
      <c r="I13" s="143">
        <v>0</v>
      </c>
      <c r="J13" s="143">
        <v>0</v>
      </c>
      <c r="K13" s="144">
        <v>0</v>
      </c>
      <c r="L13" s="144">
        <v>0</v>
      </c>
      <c r="M13" s="145">
        <v>0</v>
      </c>
    </row>
    <row r="14" spans="1:13" ht="15">
      <c r="A14" s="175" t="s">
        <v>9</v>
      </c>
      <c r="B14" s="176">
        <f t="shared" si="0"/>
        <v>109003147</v>
      </c>
      <c r="C14" s="177">
        <v>0</v>
      </c>
      <c r="D14" s="177">
        <v>0</v>
      </c>
      <c r="E14" s="178">
        <v>0</v>
      </c>
      <c r="F14" s="178">
        <v>86372633</v>
      </c>
      <c r="G14" s="179">
        <v>22630514</v>
      </c>
      <c r="H14" s="180">
        <f t="shared" si="1"/>
        <v>51707</v>
      </c>
      <c r="I14" s="181">
        <v>0</v>
      </c>
      <c r="J14" s="181">
        <v>0</v>
      </c>
      <c r="K14" s="182">
        <v>0</v>
      </c>
      <c r="L14" s="182">
        <v>49628</v>
      </c>
      <c r="M14" s="183">
        <v>2079</v>
      </c>
    </row>
    <row r="15" spans="1:13" ht="15">
      <c r="A15" s="184" t="s">
        <v>16</v>
      </c>
      <c r="B15" s="147">
        <f t="shared" si="0"/>
        <v>36420622</v>
      </c>
      <c r="C15" s="148">
        <f>C16+C17</f>
        <v>0</v>
      </c>
      <c r="D15" s="148">
        <f>D16+D17</f>
        <v>0</v>
      </c>
      <c r="E15" s="149">
        <f>E16+E17</f>
        <v>0</v>
      </c>
      <c r="F15" s="149">
        <f>F16+F17</f>
        <v>26906079</v>
      </c>
      <c r="G15" s="150">
        <f>G16+G17</f>
        <v>9514543</v>
      </c>
      <c r="H15" s="151">
        <f t="shared" si="1"/>
        <v>22637</v>
      </c>
      <c r="I15" s="152">
        <f>I16+I17</f>
        <v>0</v>
      </c>
      <c r="J15" s="152">
        <f>J16+J17</f>
        <v>0</v>
      </c>
      <c r="K15" s="153">
        <f>K16+K17</f>
        <v>0</v>
      </c>
      <c r="L15" s="153">
        <f>L16+L17</f>
        <v>21580</v>
      </c>
      <c r="M15" s="154">
        <f>M16+M17</f>
        <v>1057</v>
      </c>
    </row>
    <row r="16" spans="1:13" ht="15">
      <c r="A16" s="185" t="s">
        <v>8</v>
      </c>
      <c r="B16" s="156">
        <f t="shared" si="0"/>
        <v>0</v>
      </c>
      <c r="C16" s="157">
        <v>0</v>
      </c>
      <c r="D16" s="157">
        <v>0</v>
      </c>
      <c r="E16" s="158">
        <v>0</v>
      </c>
      <c r="F16" s="158">
        <v>0</v>
      </c>
      <c r="G16" s="159">
        <v>0</v>
      </c>
      <c r="H16" s="160">
        <f t="shared" si="1"/>
        <v>0</v>
      </c>
      <c r="I16" s="161">
        <v>0</v>
      </c>
      <c r="J16" s="161">
        <v>0</v>
      </c>
      <c r="K16" s="162">
        <v>0</v>
      </c>
      <c r="L16" s="162">
        <v>0</v>
      </c>
      <c r="M16" s="163">
        <v>0</v>
      </c>
    </row>
    <row r="17" spans="1:13" ht="15.75" thickBot="1">
      <c r="A17" s="186" t="s">
        <v>9</v>
      </c>
      <c r="B17" s="165">
        <f t="shared" si="0"/>
        <v>36420622</v>
      </c>
      <c r="C17" s="166">
        <v>0</v>
      </c>
      <c r="D17" s="166">
        <v>0</v>
      </c>
      <c r="E17" s="167">
        <v>0</v>
      </c>
      <c r="F17" s="167">
        <v>26906079</v>
      </c>
      <c r="G17" s="168">
        <v>9514543</v>
      </c>
      <c r="H17" s="169">
        <f t="shared" si="1"/>
        <v>22637</v>
      </c>
      <c r="I17" s="170">
        <v>0</v>
      </c>
      <c r="J17" s="170">
        <v>0</v>
      </c>
      <c r="K17" s="171">
        <v>0</v>
      </c>
      <c r="L17" s="171">
        <v>21580</v>
      </c>
      <c r="M17" s="172">
        <v>1057</v>
      </c>
    </row>
    <row r="18" spans="1:13" ht="15">
      <c r="A18" s="128" t="s">
        <v>10</v>
      </c>
      <c r="B18" s="187">
        <f t="shared" si="0"/>
        <v>7724979</v>
      </c>
      <c r="C18" s="188">
        <f>C19+C20</f>
        <v>141605</v>
      </c>
      <c r="D18" s="188">
        <f>D19+D20</f>
        <v>2382201</v>
      </c>
      <c r="E18" s="189">
        <f>E19+E20</f>
        <v>0</v>
      </c>
      <c r="F18" s="189">
        <f>F19+F20</f>
        <v>5065382</v>
      </c>
      <c r="G18" s="190">
        <f>G19+G20</f>
        <v>135791</v>
      </c>
      <c r="H18" s="191">
        <f t="shared" si="1"/>
        <v>9621</v>
      </c>
      <c r="I18" s="192">
        <f>I19+I20</f>
        <v>264</v>
      </c>
      <c r="J18" s="192">
        <f>J19+J20</f>
        <v>3216</v>
      </c>
      <c r="K18" s="193">
        <f>K19+K20</f>
        <v>0</v>
      </c>
      <c r="L18" s="193">
        <f>L19+L20</f>
        <v>6141</v>
      </c>
      <c r="M18" s="194">
        <f>M19+M20</f>
        <v>0</v>
      </c>
    </row>
    <row r="19" spans="1:13" ht="15">
      <c r="A19" s="137" t="s">
        <v>8</v>
      </c>
      <c r="B19" s="195">
        <f t="shared" si="0"/>
        <v>164296</v>
      </c>
      <c r="C19" s="196">
        <v>0</v>
      </c>
      <c r="D19" s="196">
        <v>0</v>
      </c>
      <c r="E19" s="140">
        <v>0</v>
      </c>
      <c r="F19" s="140">
        <v>118037</v>
      </c>
      <c r="G19" s="141">
        <v>46259</v>
      </c>
      <c r="H19" s="142">
        <f t="shared" si="1"/>
        <v>0</v>
      </c>
      <c r="I19" s="143">
        <v>0</v>
      </c>
      <c r="J19" s="143">
        <v>0</v>
      </c>
      <c r="K19" s="144">
        <v>0</v>
      </c>
      <c r="L19" s="144">
        <v>0</v>
      </c>
      <c r="M19" s="145">
        <v>0</v>
      </c>
    </row>
    <row r="20" spans="1:13" ht="15">
      <c r="A20" s="137" t="s">
        <v>9</v>
      </c>
      <c r="B20" s="195">
        <f t="shared" si="0"/>
        <v>7560683</v>
      </c>
      <c r="C20" s="196">
        <v>141605</v>
      </c>
      <c r="D20" s="196">
        <v>2382201</v>
      </c>
      <c r="E20" s="140">
        <v>0</v>
      </c>
      <c r="F20" s="140">
        <v>4947345</v>
      </c>
      <c r="G20" s="141">
        <v>89532</v>
      </c>
      <c r="H20" s="142">
        <f t="shared" si="1"/>
        <v>9621</v>
      </c>
      <c r="I20" s="143">
        <v>264</v>
      </c>
      <c r="J20" s="143">
        <v>3216</v>
      </c>
      <c r="K20" s="144">
        <v>0</v>
      </c>
      <c r="L20" s="144">
        <v>6141</v>
      </c>
      <c r="M20" s="145">
        <v>0</v>
      </c>
    </row>
    <row r="21" spans="1:13" ht="15">
      <c r="A21" s="146" t="s">
        <v>16</v>
      </c>
      <c r="B21" s="197">
        <f t="shared" si="0"/>
        <v>4850345</v>
      </c>
      <c r="C21" s="198">
        <f>C22+C23</f>
        <v>88953</v>
      </c>
      <c r="D21" s="198">
        <f>D22+D23</f>
        <v>430615</v>
      </c>
      <c r="E21" s="149">
        <f>E22+E23</f>
        <v>0</v>
      </c>
      <c r="F21" s="149">
        <f>F22+F23</f>
        <v>4318529</v>
      </c>
      <c r="G21" s="150">
        <f>G22+G23</f>
        <v>12248</v>
      </c>
      <c r="H21" s="151">
        <f t="shared" si="1"/>
        <v>6717</v>
      </c>
      <c r="I21" s="152">
        <f>I22+I23</f>
        <v>161</v>
      </c>
      <c r="J21" s="152">
        <f>J22+J23</f>
        <v>648</v>
      </c>
      <c r="K21" s="153">
        <f>K22+K23</f>
        <v>0</v>
      </c>
      <c r="L21" s="153">
        <f>L22+L23</f>
        <v>5908</v>
      </c>
      <c r="M21" s="154">
        <f>M22+M23</f>
        <v>0</v>
      </c>
    </row>
    <row r="22" spans="1:13" ht="15">
      <c r="A22" s="155" t="s">
        <v>8</v>
      </c>
      <c r="B22" s="199">
        <f t="shared" si="0"/>
        <v>0</v>
      </c>
      <c r="C22" s="200">
        <v>0</v>
      </c>
      <c r="D22" s="200">
        <v>0</v>
      </c>
      <c r="E22" s="158">
        <v>0</v>
      </c>
      <c r="F22" s="158">
        <v>0</v>
      </c>
      <c r="G22" s="159">
        <v>0</v>
      </c>
      <c r="H22" s="160">
        <f t="shared" si="1"/>
        <v>0</v>
      </c>
      <c r="I22" s="161">
        <v>0</v>
      </c>
      <c r="J22" s="161">
        <v>0</v>
      </c>
      <c r="K22" s="162">
        <v>0</v>
      </c>
      <c r="L22" s="162">
        <v>0</v>
      </c>
      <c r="M22" s="163">
        <v>0</v>
      </c>
    </row>
    <row r="23" spans="1:13" ht="15.75" thickBot="1">
      <c r="A23" s="155" t="s">
        <v>9</v>
      </c>
      <c r="B23" s="201">
        <f t="shared" si="0"/>
        <v>4850345</v>
      </c>
      <c r="C23" s="202">
        <v>88953</v>
      </c>
      <c r="D23" s="202">
        <v>430615</v>
      </c>
      <c r="E23" s="167">
        <v>0</v>
      </c>
      <c r="F23" s="167">
        <v>4318529</v>
      </c>
      <c r="G23" s="168">
        <v>12248</v>
      </c>
      <c r="H23" s="169">
        <f t="shared" si="1"/>
        <v>6717</v>
      </c>
      <c r="I23" s="170">
        <v>161</v>
      </c>
      <c r="J23" s="170">
        <v>648</v>
      </c>
      <c r="K23" s="171">
        <v>0</v>
      </c>
      <c r="L23" s="171">
        <v>5908</v>
      </c>
      <c r="M23" s="172">
        <v>0</v>
      </c>
    </row>
    <row r="24" spans="1:13" ht="15">
      <c r="A24" s="173" t="s">
        <v>11</v>
      </c>
      <c r="B24" s="203">
        <f t="shared" si="0"/>
        <v>413882</v>
      </c>
      <c r="C24" s="204">
        <f>C25+C26</f>
        <v>0</v>
      </c>
      <c r="D24" s="204">
        <f>D25+D26</f>
        <v>0</v>
      </c>
      <c r="E24" s="131">
        <f>E25+E26</f>
        <v>0</v>
      </c>
      <c r="F24" s="131">
        <f>F25+F26</f>
        <v>407974</v>
      </c>
      <c r="G24" s="132">
        <f>G25+G26</f>
        <v>5908</v>
      </c>
      <c r="H24" s="133">
        <f t="shared" si="1"/>
        <v>335</v>
      </c>
      <c r="I24" s="134">
        <f>I25+I26</f>
        <v>0</v>
      </c>
      <c r="J24" s="134">
        <f>J25+J26</f>
        <v>0</v>
      </c>
      <c r="K24" s="135">
        <f>K25+K26</f>
        <v>0</v>
      </c>
      <c r="L24" s="135">
        <f>L25+L26</f>
        <v>335</v>
      </c>
      <c r="M24" s="136">
        <f>M25+M26</f>
        <v>0</v>
      </c>
    </row>
    <row r="25" spans="1:13" ht="15">
      <c r="A25" s="174" t="s">
        <v>8</v>
      </c>
      <c r="B25" s="195">
        <f t="shared" si="0"/>
        <v>1354</v>
      </c>
      <c r="C25" s="196">
        <v>0</v>
      </c>
      <c r="D25" s="196">
        <v>0</v>
      </c>
      <c r="E25" s="140">
        <v>0</v>
      </c>
      <c r="F25" s="140">
        <v>61</v>
      </c>
      <c r="G25" s="205">
        <v>1293</v>
      </c>
      <c r="H25" s="142">
        <f t="shared" si="1"/>
        <v>0</v>
      </c>
      <c r="I25" s="143">
        <v>0</v>
      </c>
      <c r="J25" s="143">
        <v>0</v>
      </c>
      <c r="K25" s="144">
        <v>0</v>
      </c>
      <c r="L25" s="144">
        <v>0</v>
      </c>
      <c r="M25" s="145">
        <v>0</v>
      </c>
    </row>
    <row r="26" spans="1:13" ht="15.75" thickBot="1">
      <c r="A26" s="206" t="s">
        <v>9</v>
      </c>
      <c r="B26" s="207">
        <f t="shared" si="0"/>
        <v>412528</v>
      </c>
      <c r="C26" s="208">
        <v>0</v>
      </c>
      <c r="D26" s="208">
        <v>0</v>
      </c>
      <c r="E26" s="209">
        <v>0</v>
      </c>
      <c r="F26" s="209">
        <v>407913</v>
      </c>
      <c r="G26" s="210">
        <v>4615</v>
      </c>
      <c r="H26" s="211">
        <f t="shared" si="1"/>
        <v>335</v>
      </c>
      <c r="I26" s="212">
        <v>0</v>
      </c>
      <c r="J26" s="212">
        <v>0</v>
      </c>
      <c r="K26" s="213">
        <v>0</v>
      </c>
      <c r="L26" s="213">
        <v>335</v>
      </c>
      <c r="M26" s="214">
        <v>0</v>
      </c>
    </row>
    <row r="27" spans="1:13" ht="15">
      <c r="A27" s="128" t="s">
        <v>34</v>
      </c>
      <c r="B27" s="187">
        <f t="shared" si="0"/>
        <v>667469</v>
      </c>
      <c r="C27" s="188">
        <f>C28+C29</f>
        <v>0</v>
      </c>
      <c r="D27" s="188">
        <f>D28+D29</f>
        <v>0</v>
      </c>
      <c r="E27" s="189">
        <f>E28+E29</f>
        <v>0</v>
      </c>
      <c r="F27" s="189">
        <f>F28+F29</f>
        <v>655424</v>
      </c>
      <c r="G27" s="190">
        <f>G28+G29</f>
        <v>12045</v>
      </c>
      <c r="H27" s="191">
        <f t="shared" si="1"/>
        <v>698</v>
      </c>
      <c r="I27" s="192">
        <f>I28+I29</f>
        <v>0</v>
      </c>
      <c r="J27" s="192">
        <f>J28+J29</f>
        <v>0</v>
      </c>
      <c r="K27" s="193">
        <f>K28+K29</f>
        <v>0</v>
      </c>
      <c r="L27" s="193">
        <f>L28+L29</f>
        <v>695</v>
      </c>
      <c r="M27" s="194">
        <f>M28+M29</f>
        <v>3</v>
      </c>
    </row>
    <row r="28" spans="1:13" ht="15">
      <c r="A28" s="137" t="s">
        <v>8</v>
      </c>
      <c r="B28" s="195">
        <f t="shared" si="0"/>
        <v>0</v>
      </c>
      <c r="C28" s="196">
        <v>0</v>
      </c>
      <c r="D28" s="196">
        <v>0</v>
      </c>
      <c r="E28" s="140">
        <v>0</v>
      </c>
      <c r="F28" s="140">
        <v>0</v>
      </c>
      <c r="G28" s="140">
        <v>0</v>
      </c>
      <c r="H28" s="142">
        <f t="shared" si="1"/>
        <v>0</v>
      </c>
      <c r="I28" s="143">
        <v>0</v>
      </c>
      <c r="J28" s="143">
        <v>0</v>
      </c>
      <c r="K28" s="144">
        <v>0</v>
      </c>
      <c r="L28" s="144">
        <v>0</v>
      </c>
      <c r="M28" s="145">
        <v>0</v>
      </c>
    </row>
    <row r="29" spans="1:13" ht="15">
      <c r="A29" s="137" t="s">
        <v>9</v>
      </c>
      <c r="B29" s="195">
        <f t="shared" si="0"/>
        <v>667469</v>
      </c>
      <c r="C29" s="196">
        <v>0</v>
      </c>
      <c r="D29" s="196">
        <v>0</v>
      </c>
      <c r="E29" s="140">
        <v>0</v>
      </c>
      <c r="F29" s="140">
        <v>655424</v>
      </c>
      <c r="G29" s="140">
        <v>12045</v>
      </c>
      <c r="H29" s="142">
        <f t="shared" si="1"/>
        <v>698</v>
      </c>
      <c r="I29" s="143">
        <v>0</v>
      </c>
      <c r="J29" s="143">
        <v>0</v>
      </c>
      <c r="K29" s="144">
        <v>0</v>
      </c>
      <c r="L29" s="144">
        <v>695</v>
      </c>
      <c r="M29" s="145">
        <v>3</v>
      </c>
    </row>
    <row r="30" spans="1:13" ht="15">
      <c r="A30" s="146" t="s">
        <v>16</v>
      </c>
      <c r="B30" s="197">
        <f t="shared" si="0"/>
        <v>0</v>
      </c>
      <c r="C30" s="198">
        <f>C31+C32</f>
        <v>0</v>
      </c>
      <c r="D30" s="198">
        <f>D31+D32</f>
        <v>0</v>
      </c>
      <c r="E30" s="149">
        <f>E31+E32</f>
        <v>0</v>
      </c>
      <c r="F30" s="149">
        <f>F31+F32</f>
        <v>0</v>
      </c>
      <c r="G30" s="150">
        <f>G31+G32</f>
        <v>0</v>
      </c>
      <c r="H30" s="151">
        <f t="shared" si="1"/>
        <v>0</v>
      </c>
      <c r="I30" s="152">
        <f>I31+I32</f>
        <v>0</v>
      </c>
      <c r="J30" s="152">
        <f>J31+J32</f>
        <v>0</v>
      </c>
      <c r="K30" s="153">
        <f>K31+K32</f>
        <v>0</v>
      </c>
      <c r="L30" s="153">
        <f>L31+L32</f>
        <v>0</v>
      </c>
      <c r="M30" s="154">
        <f>M31+M32</f>
        <v>0</v>
      </c>
    </row>
    <row r="31" spans="1:13" ht="15">
      <c r="A31" s="155" t="s">
        <v>8</v>
      </c>
      <c r="B31" s="199">
        <f t="shared" si="0"/>
        <v>0</v>
      </c>
      <c r="C31" s="200">
        <v>0</v>
      </c>
      <c r="D31" s="200">
        <v>0</v>
      </c>
      <c r="E31" s="158">
        <v>0</v>
      </c>
      <c r="F31" s="158">
        <v>0</v>
      </c>
      <c r="G31" s="159">
        <v>0</v>
      </c>
      <c r="H31" s="160">
        <f t="shared" si="1"/>
        <v>0</v>
      </c>
      <c r="I31" s="161">
        <v>0</v>
      </c>
      <c r="J31" s="161">
        <v>0</v>
      </c>
      <c r="K31" s="162">
        <v>0</v>
      </c>
      <c r="L31" s="162">
        <v>0</v>
      </c>
      <c r="M31" s="163">
        <v>0</v>
      </c>
    </row>
    <row r="32" spans="1:13" ht="15.75" thickBot="1">
      <c r="A32" s="164" t="s">
        <v>9</v>
      </c>
      <c r="B32" s="215">
        <f t="shared" si="0"/>
        <v>0</v>
      </c>
      <c r="C32" s="216">
        <v>0</v>
      </c>
      <c r="D32" s="216">
        <v>0</v>
      </c>
      <c r="E32" s="217">
        <v>0</v>
      </c>
      <c r="F32" s="217">
        <v>0</v>
      </c>
      <c r="G32" s="218">
        <v>0</v>
      </c>
      <c r="H32" s="219">
        <f t="shared" si="1"/>
        <v>0</v>
      </c>
      <c r="I32" s="220">
        <v>0</v>
      </c>
      <c r="J32" s="220">
        <v>0</v>
      </c>
      <c r="K32" s="221">
        <v>0</v>
      </c>
      <c r="L32" s="221">
        <v>0</v>
      </c>
      <c r="M32" s="222">
        <v>0</v>
      </c>
    </row>
    <row r="33" spans="1:13" ht="15">
      <c r="A33" s="173" t="s">
        <v>24</v>
      </c>
      <c r="B33" s="203">
        <f t="shared" si="0"/>
        <v>1755516</v>
      </c>
      <c r="C33" s="204">
        <f>C34+C35</f>
        <v>0</v>
      </c>
      <c r="D33" s="204">
        <f>D34+D35</f>
        <v>0</v>
      </c>
      <c r="E33" s="131">
        <f>E34+E35</f>
        <v>0</v>
      </c>
      <c r="F33" s="131">
        <f>F34+F35</f>
        <v>653890</v>
      </c>
      <c r="G33" s="132">
        <f>G34+G35</f>
        <v>1101626</v>
      </c>
      <c r="H33" s="133">
        <f t="shared" si="1"/>
        <v>152</v>
      </c>
      <c r="I33" s="134">
        <f>I34+I35</f>
        <v>0</v>
      </c>
      <c r="J33" s="134">
        <f>J34+J35</f>
        <v>0</v>
      </c>
      <c r="K33" s="135">
        <f>K34+K35</f>
        <v>0</v>
      </c>
      <c r="L33" s="135">
        <f>L34+L35</f>
        <v>152</v>
      </c>
      <c r="M33" s="136">
        <f>M34+M35</f>
        <v>0</v>
      </c>
    </row>
    <row r="34" spans="1:13" ht="15">
      <c r="A34" s="137" t="s">
        <v>8</v>
      </c>
      <c r="B34" s="195">
        <f t="shared" si="0"/>
        <v>1088824</v>
      </c>
      <c r="C34" s="196">
        <v>0</v>
      </c>
      <c r="D34" s="196">
        <v>0</v>
      </c>
      <c r="E34" s="140">
        <v>0</v>
      </c>
      <c r="F34" s="140">
        <v>9179</v>
      </c>
      <c r="G34" s="141">
        <v>1079645</v>
      </c>
      <c r="H34" s="142">
        <f t="shared" si="1"/>
        <v>0</v>
      </c>
      <c r="I34" s="143">
        <v>0</v>
      </c>
      <c r="J34" s="143">
        <v>0</v>
      </c>
      <c r="K34" s="144">
        <v>0</v>
      </c>
      <c r="L34" s="144">
        <v>0</v>
      </c>
      <c r="M34" s="145">
        <v>0</v>
      </c>
    </row>
    <row r="35" spans="1:13" ht="15">
      <c r="A35" s="137" t="s">
        <v>9</v>
      </c>
      <c r="B35" s="195">
        <f t="shared" si="0"/>
        <v>666692</v>
      </c>
      <c r="C35" s="196">
        <v>0</v>
      </c>
      <c r="D35" s="196">
        <v>0</v>
      </c>
      <c r="E35" s="140">
        <v>0</v>
      </c>
      <c r="F35" s="140">
        <v>644711</v>
      </c>
      <c r="G35" s="141">
        <v>21981</v>
      </c>
      <c r="H35" s="142">
        <f t="shared" si="1"/>
        <v>152</v>
      </c>
      <c r="I35" s="143">
        <v>0</v>
      </c>
      <c r="J35" s="143">
        <v>0</v>
      </c>
      <c r="K35" s="144">
        <v>0</v>
      </c>
      <c r="L35" s="144">
        <v>152</v>
      </c>
      <c r="M35" s="145">
        <v>0</v>
      </c>
    </row>
    <row r="36" spans="1:13" ht="15">
      <c r="A36" s="146" t="s">
        <v>16</v>
      </c>
      <c r="B36" s="197">
        <f t="shared" si="0"/>
        <v>82347</v>
      </c>
      <c r="C36" s="198">
        <f>C37+C38</f>
        <v>0</v>
      </c>
      <c r="D36" s="198">
        <f>D37+D38</f>
        <v>0</v>
      </c>
      <c r="E36" s="149">
        <f>E37+E38</f>
        <v>0</v>
      </c>
      <c r="F36" s="149">
        <f>F37+F38</f>
        <v>82347</v>
      </c>
      <c r="G36" s="150">
        <f>G37+G38</f>
        <v>0</v>
      </c>
      <c r="H36" s="151">
        <f t="shared" si="1"/>
        <v>0</v>
      </c>
      <c r="I36" s="152">
        <f>I37+I38</f>
        <v>0</v>
      </c>
      <c r="J36" s="152">
        <f>J37+J38</f>
        <v>0</v>
      </c>
      <c r="K36" s="153">
        <f>K37+K38</f>
        <v>0</v>
      </c>
      <c r="L36" s="153">
        <f>L37+L38</f>
        <v>0</v>
      </c>
      <c r="M36" s="154">
        <f>M37+M38</f>
        <v>0</v>
      </c>
    </row>
    <row r="37" spans="1:13" ht="15">
      <c r="A37" s="155" t="s">
        <v>8</v>
      </c>
      <c r="B37" s="199">
        <f t="shared" si="0"/>
        <v>0</v>
      </c>
      <c r="C37" s="200">
        <v>0</v>
      </c>
      <c r="D37" s="200">
        <v>0</v>
      </c>
      <c r="E37" s="158">
        <v>0</v>
      </c>
      <c r="F37" s="158">
        <v>0</v>
      </c>
      <c r="G37" s="159">
        <v>0</v>
      </c>
      <c r="H37" s="160">
        <f t="shared" si="1"/>
        <v>0</v>
      </c>
      <c r="I37" s="161">
        <v>0</v>
      </c>
      <c r="J37" s="161">
        <v>0</v>
      </c>
      <c r="K37" s="162">
        <v>0</v>
      </c>
      <c r="L37" s="162">
        <v>0</v>
      </c>
      <c r="M37" s="163">
        <v>0</v>
      </c>
    </row>
    <row r="38" spans="1:13" ht="15.75" thickBot="1">
      <c r="A38" s="223" t="s">
        <v>9</v>
      </c>
      <c r="B38" s="201">
        <f t="shared" si="0"/>
        <v>82347</v>
      </c>
      <c r="C38" s="202">
        <v>0</v>
      </c>
      <c r="D38" s="202">
        <v>0</v>
      </c>
      <c r="E38" s="167">
        <v>0</v>
      </c>
      <c r="F38" s="167">
        <v>82347</v>
      </c>
      <c r="G38" s="168">
        <v>0</v>
      </c>
      <c r="H38" s="169">
        <f t="shared" si="1"/>
        <v>0</v>
      </c>
      <c r="I38" s="170">
        <v>0</v>
      </c>
      <c r="J38" s="170">
        <v>0</v>
      </c>
      <c r="K38" s="171">
        <v>0</v>
      </c>
      <c r="L38" s="171">
        <v>0</v>
      </c>
      <c r="M38" s="172">
        <v>0</v>
      </c>
    </row>
    <row r="39" spans="1:13" ht="15">
      <c r="A39" s="224" t="s">
        <v>14</v>
      </c>
      <c r="B39" s="203">
        <f t="shared" si="0"/>
        <v>727863</v>
      </c>
      <c r="C39" s="204">
        <f>C40+C41</f>
        <v>0</v>
      </c>
      <c r="D39" s="204">
        <f>D40+D41</f>
        <v>0</v>
      </c>
      <c r="E39" s="131">
        <f>E40+E41</f>
        <v>0</v>
      </c>
      <c r="F39" s="131">
        <f>F40+F41</f>
        <v>727863</v>
      </c>
      <c r="G39" s="132">
        <f>G40+G41</f>
        <v>0</v>
      </c>
      <c r="H39" s="203">
        <f t="shared" si="1"/>
        <v>447</v>
      </c>
      <c r="I39" s="204">
        <f>I40+I41</f>
        <v>0</v>
      </c>
      <c r="J39" s="204">
        <f>J40+J41</f>
        <v>0</v>
      </c>
      <c r="K39" s="131">
        <f>K40+K41</f>
        <v>0</v>
      </c>
      <c r="L39" s="131">
        <f>L40+L41</f>
        <v>447</v>
      </c>
      <c r="M39" s="226">
        <f>M40+M41</f>
        <v>0</v>
      </c>
    </row>
    <row r="40" spans="1:13" ht="15">
      <c r="A40" s="137" t="s">
        <v>8</v>
      </c>
      <c r="B40" s="195">
        <f t="shared" si="0"/>
        <v>0</v>
      </c>
      <c r="C40" s="196">
        <v>0</v>
      </c>
      <c r="D40" s="196">
        <v>0</v>
      </c>
      <c r="E40" s="140">
        <v>0</v>
      </c>
      <c r="F40" s="140">
        <v>0</v>
      </c>
      <c r="G40" s="141">
        <v>0</v>
      </c>
      <c r="H40" s="195">
        <f t="shared" si="1"/>
        <v>0</v>
      </c>
      <c r="I40" s="196">
        <v>0</v>
      </c>
      <c r="J40" s="196">
        <v>0</v>
      </c>
      <c r="K40" s="140">
        <v>0</v>
      </c>
      <c r="L40" s="140">
        <v>0</v>
      </c>
      <c r="M40" s="227">
        <v>0</v>
      </c>
    </row>
    <row r="41" spans="1:13" ht="15.75" thickBot="1">
      <c r="A41" s="228" t="s">
        <v>9</v>
      </c>
      <c r="B41" s="207">
        <f t="shared" si="0"/>
        <v>727863</v>
      </c>
      <c r="C41" s="208">
        <v>0</v>
      </c>
      <c r="D41" s="208">
        <v>0</v>
      </c>
      <c r="E41" s="209">
        <v>0</v>
      </c>
      <c r="F41" s="209">
        <v>727863</v>
      </c>
      <c r="G41" s="210">
        <v>0</v>
      </c>
      <c r="H41" s="207">
        <f t="shared" si="1"/>
        <v>447</v>
      </c>
      <c r="I41" s="208">
        <v>0</v>
      </c>
      <c r="J41" s="208">
        <v>0</v>
      </c>
      <c r="K41" s="209">
        <v>0</v>
      </c>
      <c r="L41" s="209">
        <v>447</v>
      </c>
      <c r="M41" s="229">
        <v>0</v>
      </c>
    </row>
    <row r="42" spans="1:13" ht="15">
      <c r="A42" s="224" t="s">
        <v>27</v>
      </c>
      <c r="B42" s="187">
        <f t="shared" si="0"/>
        <v>261355</v>
      </c>
      <c r="C42" s="188">
        <f>C43+C44</f>
        <v>0</v>
      </c>
      <c r="D42" s="188">
        <f>D43+D44</f>
        <v>8760</v>
      </c>
      <c r="E42" s="189">
        <f>E43+E44</f>
        <v>0</v>
      </c>
      <c r="F42" s="189">
        <f>F43+F44</f>
        <v>70810</v>
      </c>
      <c r="G42" s="190">
        <f>G43+G44</f>
        <v>181785</v>
      </c>
      <c r="H42" s="191">
        <f t="shared" si="1"/>
        <v>0</v>
      </c>
      <c r="I42" s="192">
        <f>I43+I44</f>
        <v>0</v>
      </c>
      <c r="J42" s="192">
        <f>J43+J44</f>
        <v>0</v>
      </c>
      <c r="K42" s="193">
        <f>K43+K44</f>
        <v>0</v>
      </c>
      <c r="L42" s="193">
        <f>L43+L44</f>
        <v>0</v>
      </c>
      <c r="M42" s="194">
        <f>M43+M44</f>
        <v>0</v>
      </c>
    </row>
    <row r="43" spans="1:13" ht="15">
      <c r="A43" s="137" t="s">
        <v>8</v>
      </c>
      <c r="B43" s="195">
        <f t="shared" si="0"/>
        <v>178076</v>
      </c>
      <c r="C43" s="196">
        <v>0</v>
      </c>
      <c r="D43" s="196">
        <v>8760</v>
      </c>
      <c r="E43" s="140">
        <v>0</v>
      </c>
      <c r="F43" s="140">
        <v>64504</v>
      </c>
      <c r="G43" s="141">
        <v>104812</v>
      </c>
      <c r="H43" s="142">
        <f t="shared" si="1"/>
        <v>0</v>
      </c>
      <c r="I43" s="143">
        <v>0</v>
      </c>
      <c r="J43" s="143">
        <v>0</v>
      </c>
      <c r="K43" s="144">
        <v>0</v>
      </c>
      <c r="L43" s="144">
        <v>0</v>
      </c>
      <c r="M43" s="145">
        <v>0</v>
      </c>
    </row>
    <row r="44" spans="1:13" ht="15">
      <c r="A44" s="137" t="s">
        <v>9</v>
      </c>
      <c r="B44" s="195">
        <f t="shared" si="0"/>
        <v>83279</v>
      </c>
      <c r="C44" s="196">
        <v>0</v>
      </c>
      <c r="D44" s="196">
        <v>0</v>
      </c>
      <c r="E44" s="140">
        <v>0</v>
      </c>
      <c r="F44" s="140">
        <v>6306</v>
      </c>
      <c r="G44" s="141">
        <v>76973</v>
      </c>
      <c r="H44" s="142">
        <f t="shared" si="1"/>
        <v>0</v>
      </c>
      <c r="I44" s="143">
        <v>0</v>
      </c>
      <c r="J44" s="143">
        <v>0</v>
      </c>
      <c r="K44" s="144">
        <v>0</v>
      </c>
      <c r="L44" s="144">
        <v>0</v>
      </c>
      <c r="M44" s="145">
        <v>0</v>
      </c>
    </row>
    <row r="45" spans="1:13" ht="15">
      <c r="A45" s="146" t="s">
        <v>16</v>
      </c>
      <c r="B45" s="197">
        <f t="shared" si="0"/>
        <v>0</v>
      </c>
      <c r="C45" s="198">
        <f>C46+C47</f>
        <v>0</v>
      </c>
      <c r="D45" s="198">
        <f>D46+D47</f>
        <v>0</v>
      </c>
      <c r="E45" s="149">
        <f>E46+E47</f>
        <v>0</v>
      </c>
      <c r="F45" s="149">
        <f>F46+F47</f>
        <v>0</v>
      </c>
      <c r="G45" s="150">
        <f>G46+G47</f>
        <v>0</v>
      </c>
      <c r="H45" s="151">
        <f t="shared" si="1"/>
        <v>0</v>
      </c>
      <c r="I45" s="152">
        <f>I46+I47</f>
        <v>0</v>
      </c>
      <c r="J45" s="152">
        <f>J46+J47</f>
        <v>0</v>
      </c>
      <c r="K45" s="153">
        <f>K46+K47</f>
        <v>0</v>
      </c>
      <c r="L45" s="153">
        <f>L46+L47</f>
        <v>0</v>
      </c>
      <c r="M45" s="154">
        <f>M46+M47</f>
        <v>0</v>
      </c>
    </row>
    <row r="46" spans="1:13" ht="15">
      <c r="A46" s="155" t="s">
        <v>8</v>
      </c>
      <c r="B46" s="199">
        <f t="shared" si="0"/>
        <v>0</v>
      </c>
      <c r="C46" s="200">
        <v>0</v>
      </c>
      <c r="D46" s="200">
        <v>0</v>
      </c>
      <c r="E46" s="158">
        <v>0</v>
      </c>
      <c r="F46" s="158">
        <v>0</v>
      </c>
      <c r="G46" s="159">
        <v>0</v>
      </c>
      <c r="H46" s="160">
        <f t="shared" si="1"/>
        <v>0</v>
      </c>
      <c r="I46" s="161">
        <v>0</v>
      </c>
      <c r="J46" s="161">
        <v>0</v>
      </c>
      <c r="K46" s="162">
        <v>0</v>
      </c>
      <c r="L46" s="162">
        <v>0</v>
      </c>
      <c r="M46" s="163">
        <v>0</v>
      </c>
    </row>
    <row r="47" spans="1:13" ht="15.75" thickBot="1">
      <c r="A47" s="164" t="s">
        <v>9</v>
      </c>
      <c r="B47" s="215">
        <f t="shared" si="0"/>
        <v>0</v>
      </c>
      <c r="C47" s="216">
        <v>0</v>
      </c>
      <c r="D47" s="216">
        <v>0</v>
      </c>
      <c r="E47" s="217">
        <v>0</v>
      </c>
      <c r="F47" s="217">
        <v>0</v>
      </c>
      <c r="G47" s="218">
        <v>0</v>
      </c>
      <c r="H47" s="219">
        <f t="shared" si="1"/>
        <v>0</v>
      </c>
      <c r="I47" s="220">
        <v>0</v>
      </c>
      <c r="J47" s="220">
        <v>0</v>
      </c>
      <c r="K47" s="221">
        <v>0</v>
      </c>
      <c r="L47" s="221">
        <v>0</v>
      </c>
      <c r="M47" s="222">
        <v>0</v>
      </c>
    </row>
    <row r="48" spans="1:14" ht="15">
      <c r="A48" s="224" t="s">
        <v>21</v>
      </c>
      <c r="B48" s="203">
        <f t="shared" si="0"/>
        <v>3892161</v>
      </c>
      <c r="C48" s="204">
        <f>C49+C50</f>
        <v>0</v>
      </c>
      <c r="D48" s="204">
        <f>D49+D50</f>
        <v>3833912</v>
      </c>
      <c r="E48" s="131">
        <f>E49+E50</f>
        <v>0</v>
      </c>
      <c r="F48" s="131">
        <f>F49+F50</f>
        <v>63019</v>
      </c>
      <c r="G48" s="132">
        <f>G49+G50</f>
        <v>-4770</v>
      </c>
      <c r="H48" s="133">
        <f t="shared" si="1"/>
        <v>4376</v>
      </c>
      <c r="I48" s="134">
        <f>I49+I50</f>
        <v>0</v>
      </c>
      <c r="J48" s="134">
        <f>J49+J50</f>
        <v>4376</v>
      </c>
      <c r="K48" s="135">
        <f>K49+K50</f>
        <v>0</v>
      </c>
      <c r="L48" s="135">
        <f>L49+L50</f>
        <v>0</v>
      </c>
      <c r="M48" s="136">
        <f>M49+M50</f>
        <v>0</v>
      </c>
      <c r="N48" s="127"/>
    </row>
    <row r="49" spans="1:13" ht="15">
      <c r="A49" s="137" t="s">
        <v>8</v>
      </c>
      <c r="B49" s="195">
        <f t="shared" si="0"/>
        <v>58737</v>
      </c>
      <c r="C49" s="196">
        <v>0</v>
      </c>
      <c r="D49" s="196">
        <v>488</v>
      </c>
      <c r="E49" s="140">
        <v>0</v>
      </c>
      <c r="F49" s="140">
        <v>63019</v>
      </c>
      <c r="G49" s="141">
        <v>-4770</v>
      </c>
      <c r="H49" s="142">
        <f t="shared" si="1"/>
        <v>0</v>
      </c>
      <c r="I49" s="143">
        <v>0</v>
      </c>
      <c r="J49" s="143">
        <v>0</v>
      </c>
      <c r="K49" s="144">
        <v>0</v>
      </c>
      <c r="L49" s="144">
        <v>0</v>
      </c>
      <c r="M49" s="145">
        <v>0</v>
      </c>
    </row>
    <row r="50" spans="1:13" ht="15">
      <c r="A50" s="137" t="s">
        <v>9</v>
      </c>
      <c r="B50" s="195">
        <f t="shared" si="0"/>
        <v>3833424</v>
      </c>
      <c r="C50" s="196">
        <v>0</v>
      </c>
      <c r="D50" s="196">
        <v>3833424</v>
      </c>
      <c r="E50" s="140">
        <v>0</v>
      </c>
      <c r="F50" s="140">
        <v>0</v>
      </c>
      <c r="G50" s="141">
        <v>0</v>
      </c>
      <c r="H50" s="142">
        <f t="shared" si="1"/>
        <v>4376</v>
      </c>
      <c r="I50" s="143">
        <v>0</v>
      </c>
      <c r="J50" s="143">
        <v>4376</v>
      </c>
      <c r="K50" s="144">
        <v>0</v>
      </c>
      <c r="L50" s="144">
        <v>0</v>
      </c>
      <c r="M50" s="145">
        <v>0</v>
      </c>
    </row>
    <row r="51" spans="1:13" ht="15">
      <c r="A51" s="146" t="s">
        <v>16</v>
      </c>
      <c r="B51" s="197">
        <f t="shared" si="0"/>
        <v>1365229</v>
      </c>
      <c r="C51" s="198">
        <f>C52+C53</f>
        <v>0</v>
      </c>
      <c r="D51" s="198">
        <f>D52+D53</f>
        <v>1365229</v>
      </c>
      <c r="E51" s="149">
        <f>E52+E53</f>
        <v>0</v>
      </c>
      <c r="F51" s="149">
        <f>F52+F53</f>
        <v>0</v>
      </c>
      <c r="G51" s="150">
        <f>G52+G53</f>
        <v>0</v>
      </c>
      <c r="H51" s="151">
        <f t="shared" si="1"/>
        <v>2059</v>
      </c>
      <c r="I51" s="152">
        <f>I52+I53</f>
        <v>0</v>
      </c>
      <c r="J51" s="152">
        <f>J52+J53</f>
        <v>2059</v>
      </c>
      <c r="K51" s="153">
        <f>K52+K53</f>
        <v>0</v>
      </c>
      <c r="L51" s="153">
        <f>L52+L53</f>
        <v>0</v>
      </c>
      <c r="M51" s="154">
        <f>M52+M53</f>
        <v>0</v>
      </c>
    </row>
    <row r="52" spans="1:13" ht="15">
      <c r="A52" s="155" t="s">
        <v>8</v>
      </c>
      <c r="B52" s="199">
        <f t="shared" si="0"/>
        <v>0</v>
      </c>
      <c r="C52" s="200">
        <v>0</v>
      </c>
      <c r="D52" s="200">
        <v>0</v>
      </c>
      <c r="E52" s="158">
        <v>0</v>
      </c>
      <c r="F52" s="158">
        <v>0</v>
      </c>
      <c r="G52" s="159">
        <v>0</v>
      </c>
      <c r="H52" s="160">
        <f t="shared" si="1"/>
        <v>0</v>
      </c>
      <c r="I52" s="161">
        <v>0</v>
      </c>
      <c r="J52" s="161">
        <v>0</v>
      </c>
      <c r="K52" s="162">
        <v>0</v>
      </c>
      <c r="L52" s="162">
        <v>0</v>
      </c>
      <c r="M52" s="163">
        <v>0</v>
      </c>
    </row>
    <row r="53" spans="1:13" ht="15.75" thickBot="1">
      <c r="A53" s="223" t="s">
        <v>9</v>
      </c>
      <c r="B53" s="201">
        <f t="shared" si="0"/>
        <v>1365229</v>
      </c>
      <c r="C53" s="202">
        <v>0</v>
      </c>
      <c r="D53" s="202">
        <v>1365229</v>
      </c>
      <c r="E53" s="167">
        <v>0</v>
      </c>
      <c r="F53" s="167">
        <v>0</v>
      </c>
      <c r="G53" s="168">
        <v>0</v>
      </c>
      <c r="H53" s="169">
        <f t="shared" si="1"/>
        <v>2059</v>
      </c>
      <c r="I53" s="170">
        <v>0</v>
      </c>
      <c r="J53" s="170">
        <v>2059</v>
      </c>
      <c r="K53" s="171">
        <v>0</v>
      </c>
      <c r="L53" s="171">
        <v>0</v>
      </c>
      <c r="M53" s="172">
        <v>0</v>
      </c>
    </row>
    <row r="54" spans="1:13" ht="15">
      <c r="A54" s="224" t="s">
        <v>18</v>
      </c>
      <c r="B54" s="203">
        <f t="shared" si="0"/>
        <v>2680403</v>
      </c>
      <c r="C54" s="204">
        <f>C55+C56</f>
        <v>0</v>
      </c>
      <c r="D54" s="204">
        <f>D55+D56</f>
        <v>0</v>
      </c>
      <c r="E54" s="131">
        <f>E55+E56</f>
        <v>0</v>
      </c>
      <c r="F54" s="131">
        <f>F55+F56</f>
        <v>1532390</v>
      </c>
      <c r="G54" s="132">
        <f>G55+G56</f>
        <v>1148013</v>
      </c>
      <c r="H54" s="133">
        <f t="shared" si="1"/>
        <v>654</v>
      </c>
      <c r="I54" s="134">
        <f>I55+I56</f>
        <v>0</v>
      </c>
      <c r="J54" s="134">
        <f>J55+J56</f>
        <v>0</v>
      </c>
      <c r="K54" s="135">
        <f>K55+K56</f>
        <v>0</v>
      </c>
      <c r="L54" s="135">
        <f>L55+L56</f>
        <v>653</v>
      </c>
      <c r="M54" s="136">
        <f>M55+M56</f>
        <v>1</v>
      </c>
    </row>
    <row r="55" spans="1:13" ht="15">
      <c r="A55" s="137" t="s">
        <v>8</v>
      </c>
      <c r="B55" s="195">
        <f t="shared" si="0"/>
        <v>1076907</v>
      </c>
      <c r="C55" s="196">
        <v>0</v>
      </c>
      <c r="D55" s="196">
        <v>0</v>
      </c>
      <c r="E55" s="140">
        <v>0</v>
      </c>
      <c r="F55" s="140">
        <v>85990</v>
      </c>
      <c r="G55" s="141">
        <v>990917</v>
      </c>
      <c r="H55" s="142">
        <f t="shared" si="1"/>
        <v>0</v>
      </c>
      <c r="I55" s="143">
        <v>0</v>
      </c>
      <c r="J55" s="143">
        <v>0</v>
      </c>
      <c r="K55" s="144">
        <v>0</v>
      </c>
      <c r="L55" s="144">
        <v>0</v>
      </c>
      <c r="M55" s="145">
        <v>0</v>
      </c>
    </row>
    <row r="56" spans="1:13" ht="15">
      <c r="A56" s="137" t="s">
        <v>9</v>
      </c>
      <c r="B56" s="195">
        <f t="shared" si="0"/>
        <v>1603496</v>
      </c>
      <c r="C56" s="196">
        <v>0</v>
      </c>
      <c r="D56" s="196">
        <v>0</v>
      </c>
      <c r="E56" s="140">
        <v>0</v>
      </c>
      <c r="F56" s="140">
        <v>1446400</v>
      </c>
      <c r="G56" s="141">
        <v>157096</v>
      </c>
      <c r="H56" s="142">
        <f t="shared" si="1"/>
        <v>654</v>
      </c>
      <c r="I56" s="143">
        <v>0</v>
      </c>
      <c r="J56" s="143">
        <v>0</v>
      </c>
      <c r="K56" s="144">
        <v>0</v>
      </c>
      <c r="L56" s="144">
        <v>653</v>
      </c>
      <c r="M56" s="145">
        <v>1</v>
      </c>
    </row>
    <row r="57" spans="1:13" ht="15">
      <c r="A57" s="146" t="s">
        <v>16</v>
      </c>
      <c r="B57" s="197">
        <f t="shared" si="0"/>
        <v>11413</v>
      </c>
      <c r="C57" s="198">
        <f>C58+C59</f>
        <v>0</v>
      </c>
      <c r="D57" s="198">
        <f>D58+D59</f>
        <v>0</v>
      </c>
      <c r="E57" s="149">
        <f>E58+E59</f>
        <v>0</v>
      </c>
      <c r="F57" s="149">
        <f>F58+F59</f>
        <v>8349</v>
      </c>
      <c r="G57" s="150">
        <f>G58+G59</f>
        <v>3064</v>
      </c>
      <c r="H57" s="151">
        <f t="shared" si="1"/>
        <v>0</v>
      </c>
      <c r="I57" s="152">
        <f>I58+I59</f>
        <v>0</v>
      </c>
      <c r="J57" s="152">
        <f>J58+J59</f>
        <v>0</v>
      </c>
      <c r="K57" s="153">
        <f>K58+K59</f>
        <v>0</v>
      </c>
      <c r="L57" s="153">
        <f>L58+L59</f>
        <v>0</v>
      </c>
      <c r="M57" s="154">
        <f>M58+M59</f>
        <v>0</v>
      </c>
    </row>
    <row r="58" spans="1:13" ht="15">
      <c r="A58" s="155" t="s">
        <v>8</v>
      </c>
      <c r="B58" s="199">
        <f t="shared" si="0"/>
        <v>0</v>
      </c>
      <c r="C58" s="200">
        <v>0</v>
      </c>
      <c r="D58" s="200">
        <v>0</v>
      </c>
      <c r="E58" s="158">
        <v>0</v>
      </c>
      <c r="F58" s="158">
        <v>0</v>
      </c>
      <c r="G58" s="159">
        <v>0</v>
      </c>
      <c r="H58" s="160">
        <f t="shared" si="1"/>
        <v>0</v>
      </c>
      <c r="I58" s="161">
        <v>0</v>
      </c>
      <c r="J58" s="161">
        <v>0</v>
      </c>
      <c r="K58" s="162">
        <v>0</v>
      </c>
      <c r="L58" s="162">
        <v>0</v>
      </c>
      <c r="M58" s="163">
        <v>0</v>
      </c>
    </row>
    <row r="59" spans="1:13" ht="15.75" thickBot="1">
      <c r="A59" s="223" t="s">
        <v>9</v>
      </c>
      <c r="B59" s="201">
        <f t="shared" si="0"/>
        <v>11413</v>
      </c>
      <c r="C59" s="202">
        <v>0</v>
      </c>
      <c r="D59" s="202">
        <v>0</v>
      </c>
      <c r="E59" s="167">
        <v>0</v>
      </c>
      <c r="F59" s="167">
        <v>8349</v>
      </c>
      <c r="G59" s="168">
        <v>3064</v>
      </c>
      <c r="H59" s="169">
        <f t="shared" si="1"/>
        <v>0</v>
      </c>
      <c r="I59" s="170">
        <v>0</v>
      </c>
      <c r="J59" s="170">
        <v>0</v>
      </c>
      <c r="K59" s="171">
        <v>0</v>
      </c>
      <c r="L59" s="171">
        <v>0</v>
      </c>
      <c r="M59" s="172">
        <v>0</v>
      </c>
    </row>
    <row r="60" spans="1:13" ht="15">
      <c r="A60" s="173" t="s">
        <v>28</v>
      </c>
      <c r="B60" s="203">
        <f t="shared" si="0"/>
        <v>3585317</v>
      </c>
      <c r="C60" s="204">
        <f>C61+C62</f>
        <v>0</v>
      </c>
      <c r="D60" s="204">
        <f>D61+D62</f>
        <v>177293</v>
      </c>
      <c r="E60" s="131">
        <f>E61+E62</f>
        <v>0</v>
      </c>
      <c r="F60" s="131">
        <f>F61+F62</f>
        <v>2386199</v>
      </c>
      <c r="G60" s="132">
        <f>G61+G62</f>
        <v>1021825</v>
      </c>
      <c r="H60" s="133">
        <f t="shared" si="1"/>
        <v>1493</v>
      </c>
      <c r="I60" s="134">
        <f>I61+I62</f>
        <v>0</v>
      </c>
      <c r="J60" s="134">
        <f>J61+J62</f>
        <v>0</v>
      </c>
      <c r="K60" s="135">
        <f>K61+K62</f>
        <v>0</v>
      </c>
      <c r="L60" s="135">
        <f>L61+L62</f>
        <v>1493</v>
      </c>
      <c r="M60" s="136">
        <f>M61+M62</f>
        <v>0</v>
      </c>
    </row>
    <row r="61" spans="1:13" ht="15">
      <c r="A61" s="137" t="s">
        <v>8</v>
      </c>
      <c r="B61" s="195">
        <f t="shared" si="0"/>
        <v>947793</v>
      </c>
      <c r="C61" s="196">
        <v>0</v>
      </c>
      <c r="D61" s="196">
        <v>0</v>
      </c>
      <c r="E61" s="140">
        <v>0</v>
      </c>
      <c r="F61" s="140">
        <v>66383</v>
      </c>
      <c r="G61" s="141">
        <v>881410</v>
      </c>
      <c r="H61" s="142">
        <f t="shared" si="1"/>
        <v>0</v>
      </c>
      <c r="I61" s="143">
        <v>0</v>
      </c>
      <c r="J61" s="143">
        <v>0</v>
      </c>
      <c r="K61" s="144">
        <v>0</v>
      </c>
      <c r="L61" s="144">
        <v>0</v>
      </c>
      <c r="M61" s="145">
        <v>0</v>
      </c>
    </row>
    <row r="62" spans="1:13" ht="15">
      <c r="A62" s="137" t="s">
        <v>9</v>
      </c>
      <c r="B62" s="195">
        <f t="shared" si="0"/>
        <v>2637524</v>
      </c>
      <c r="C62" s="196">
        <v>0</v>
      </c>
      <c r="D62" s="196">
        <v>177293</v>
      </c>
      <c r="E62" s="140">
        <v>0</v>
      </c>
      <c r="F62" s="140">
        <v>2319816</v>
      </c>
      <c r="G62" s="141">
        <v>140415</v>
      </c>
      <c r="H62" s="142">
        <f t="shared" si="1"/>
        <v>1493</v>
      </c>
      <c r="I62" s="143">
        <v>0</v>
      </c>
      <c r="J62" s="143">
        <v>0</v>
      </c>
      <c r="K62" s="144">
        <v>0</v>
      </c>
      <c r="L62" s="144">
        <v>1493</v>
      </c>
      <c r="M62" s="145">
        <v>0</v>
      </c>
    </row>
    <row r="63" spans="1:13" ht="15">
      <c r="A63" s="146" t="s">
        <v>16</v>
      </c>
      <c r="B63" s="197">
        <f t="shared" si="0"/>
        <v>616514</v>
      </c>
      <c r="C63" s="198">
        <f>C64+C65</f>
        <v>0</v>
      </c>
      <c r="D63" s="198">
        <f>D64+D65</f>
        <v>34583</v>
      </c>
      <c r="E63" s="149">
        <f>E64+E65</f>
        <v>0</v>
      </c>
      <c r="F63" s="149">
        <f>F64+F65</f>
        <v>581847</v>
      </c>
      <c r="G63" s="150">
        <f>G64+G65</f>
        <v>84</v>
      </c>
      <c r="H63" s="151">
        <f t="shared" si="1"/>
        <v>828</v>
      </c>
      <c r="I63" s="152">
        <f>I64+I65</f>
        <v>0</v>
      </c>
      <c r="J63" s="152">
        <f>J64+J65</f>
        <v>0</v>
      </c>
      <c r="K63" s="153">
        <f>K64+K65</f>
        <v>0</v>
      </c>
      <c r="L63" s="153">
        <f>L64+L65</f>
        <v>828</v>
      </c>
      <c r="M63" s="154">
        <f>M64+M65</f>
        <v>0</v>
      </c>
    </row>
    <row r="64" spans="1:13" ht="15">
      <c r="A64" s="155" t="s">
        <v>8</v>
      </c>
      <c r="B64" s="199">
        <f t="shared" si="0"/>
        <v>0</v>
      </c>
      <c r="C64" s="200">
        <v>0</v>
      </c>
      <c r="D64" s="200">
        <v>0</v>
      </c>
      <c r="E64" s="158">
        <v>0</v>
      </c>
      <c r="F64" s="158">
        <v>0</v>
      </c>
      <c r="G64" s="159">
        <v>0</v>
      </c>
      <c r="H64" s="160">
        <f t="shared" si="1"/>
        <v>0</v>
      </c>
      <c r="I64" s="161">
        <v>0</v>
      </c>
      <c r="J64" s="161">
        <v>0</v>
      </c>
      <c r="K64" s="162">
        <v>0</v>
      </c>
      <c r="L64" s="162">
        <v>0</v>
      </c>
      <c r="M64" s="163">
        <v>0</v>
      </c>
    </row>
    <row r="65" spans="1:13" ht="15.75" thickBot="1">
      <c r="A65" s="223" t="s">
        <v>9</v>
      </c>
      <c r="B65" s="201">
        <f t="shared" si="0"/>
        <v>616514</v>
      </c>
      <c r="C65" s="202">
        <v>0</v>
      </c>
      <c r="D65" s="202">
        <v>34583</v>
      </c>
      <c r="E65" s="167">
        <v>0</v>
      </c>
      <c r="F65" s="167">
        <v>581847</v>
      </c>
      <c r="G65" s="168">
        <v>84</v>
      </c>
      <c r="H65" s="169">
        <f t="shared" si="1"/>
        <v>828</v>
      </c>
      <c r="I65" s="170">
        <v>0</v>
      </c>
      <c r="J65" s="170">
        <v>0</v>
      </c>
      <c r="K65" s="171">
        <v>0</v>
      </c>
      <c r="L65" s="171">
        <v>828</v>
      </c>
      <c r="M65" s="172">
        <v>0</v>
      </c>
    </row>
    <row r="66" spans="1:13" ht="15">
      <c r="A66" s="173" t="s">
        <v>29</v>
      </c>
      <c r="B66" s="203">
        <f t="shared" si="0"/>
        <v>1667990</v>
      </c>
      <c r="C66" s="204">
        <f>C67+C68</f>
        <v>0</v>
      </c>
      <c r="D66" s="204">
        <f>D67+D68</f>
        <v>0</v>
      </c>
      <c r="E66" s="131">
        <f>E67+E68</f>
        <v>0</v>
      </c>
      <c r="F66" s="131">
        <f>F67+F68</f>
        <v>1110226</v>
      </c>
      <c r="G66" s="132">
        <f>G67+G68</f>
        <v>557764</v>
      </c>
      <c r="H66" s="133">
        <f t="shared" si="1"/>
        <v>64</v>
      </c>
      <c r="I66" s="134">
        <f>I67+I68</f>
        <v>0</v>
      </c>
      <c r="J66" s="134">
        <f>J67+J68</f>
        <v>0</v>
      </c>
      <c r="K66" s="135">
        <f>K67+K68</f>
        <v>0</v>
      </c>
      <c r="L66" s="135">
        <f>L67+L68</f>
        <v>64</v>
      </c>
      <c r="M66" s="136">
        <f>M67+M68</f>
        <v>0</v>
      </c>
    </row>
    <row r="67" spans="1:13" ht="15">
      <c r="A67" s="174" t="s">
        <v>8</v>
      </c>
      <c r="B67" s="195">
        <f t="shared" si="0"/>
        <v>524038</v>
      </c>
      <c r="C67" s="196">
        <v>0</v>
      </c>
      <c r="D67" s="196">
        <v>0</v>
      </c>
      <c r="E67" s="140">
        <v>0</v>
      </c>
      <c r="F67" s="140">
        <v>37177</v>
      </c>
      <c r="G67" s="141">
        <v>486861</v>
      </c>
      <c r="H67" s="142">
        <f t="shared" si="1"/>
        <v>0</v>
      </c>
      <c r="I67" s="143">
        <v>0</v>
      </c>
      <c r="J67" s="143">
        <v>0</v>
      </c>
      <c r="K67" s="144">
        <v>0</v>
      </c>
      <c r="L67" s="144">
        <v>0</v>
      </c>
      <c r="M67" s="145">
        <v>0</v>
      </c>
    </row>
    <row r="68" spans="1:13" ht="15.75" thickBot="1">
      <c r="A68" s="206" t="s">
        <v>9</v>
      </c>
      <c r="B68" s="207">
        <f t="shared" si="0"/>
        <v>1143952</v>
      </c>
      <c r="C68" s="208">
        <v>0</v>
      </c>
      <c r="D68" s="208">
        <v>0</v>
      </c>
      <c r="E68" s="209">
        <v>0</v>
      </c>
      <c r="F68" s="209">
        <v>1073049</v>
      </c>
      <c r="G68" s="210">
        <v>70903</v>
      </c>
      <c r="H68" s="211">
        <f t="shared" si="1"/>
        <v>64</v>
      </c>
      <c r="I68" s="212">
        <v>0</v>
      </c>
      <c r="J68" s="212">
        <v>0</v>
      </c>
      <c r="K68" s="213">
        <v>0</v>
      </c>
      <c r="L68" s="213">
        <v>64</v>
      </c>
      <c r="M68" s="214">
        <v>0</v>
      </c>
    </row>
    <row r="69" spans="1:13" ht="15">
      <c r="A69" s="230" t="s">
        <v>17</v>
      </c>
      <c r="B69" s="231">
        <f>B66+B60+B54+B48+B42+B39+B33+B27+B24+B18+B12+B6</f>
        <v>493402196</v>
      </c>
      <c r="C69" s="134">
        <f aca="true" t="shared" si="2" ref="C69:M71">C66+C60+C54+C48+C42+C39+C33+C27+C24+C18+C12+C6</f>
        <v>141605</v>
      </c>
      <c r="D69" s="134">
        <f t="shared" si="2"/>
        <v>72679480</v>
      </c>
      <c r="E69" s="134">
        <f t="shared" si="2"/>
        <v>11400967</v>
      </c>
      <c r="F69" s="134">
        <f t="shared" si="2"/>
        <v>185199024</v>
      </c>
      <c r="G69" s="134">
        <f t="shared" si="2"/>
        <v>223981120</v>
      </c>
      <c r="H69" s="231">
        <f>H66+H60+H54+H48+H42+H39+H33+H27+H24+H18+H12+H6</f>
        <v>232488</v>
      </c>
      <c r="I69" s="231">
        <f>I66+I60+I54+I48+I42+I39+I33+I27+I24+I18+I12+I6</f>
        <v>264</v>
      </c>
      <c r="J69" s="231">
        <f t="shared" si="2"/>
        <v>107936</v>
      </c>
      <c r="K69" s="232">
        <f t="shared" si="2"/>
        <v>14083</v>
      </c>
      <c r="L69" s="232">
        <f t="shared" si="2"/>
        <v>107052</v>
      </c>
      <c r="M69" s="233">
        <f t="shared" si="2"/>
        <v>3153</v>
      </c>
    </row>
    <row r="70" spans="1:13" ht="15">
      <c r="A70" s="174" t="s">
        <v>8</v>
      </c>
      <c r="B70" s="231">
        <f>B67+B61+B55+B49+B43+B40+B34+B28+B25+B19+B13+B7</f>
        <v>170244334</v>
      </c>
      <c r="C70" s="231">
        <f t="shared" si="2"/>
        <v>0</v>
      </c>
      <c r="D70" s="231">
        <f t="shared" si="2"/>
        <v>1011994</v>
      </c>
      <c r="E70" s="231">
        <f t="shared" si="2"/>
        <v>181632</v>
      </c>
      <c r="F70" s="231">
        <f t="shared" si="2"/>
        <v>9196557</v>
      </c>
      <c r="G70" s="231">
        <f t="shared" si="2"/>
        <v>159854151</v>
      </c>
      <c r="H70" s="231">
        <f>H67+H61+H55+H49+H43+H40+H34+H28+H25+H19+H13+H7</f>
        <v>0</v>
      </c>
      <c r="I70" s="231">
        <f>I67+I61+I55+I49+I43+I40+I34+I28+I25+I19+I13+I7</f>
        <v>0</v>
      </c>
      <c r="J70" s="231">
        <f t="shared" si="2"/>
        <v>0</v>
      </c>
      <c r="K70" s="232">
        <f t="shared" si="2"/>
        <v>0</v>
      </c>
      <c r="L70" s="232">
        <f t="shared" si="2"/>
        <v>0</v>
      </c>
      <c r="M70" s="233">
        <f t="shared" si="2"/>
        <v>0</v>
      </c>
    </row>
    <row r="71" spans="1:13" ht="15">
      <c r="A71" s="234" t="s">
        <v>9</v>
      </c>
      <c r="B71" s="231">
        <f>B68+B62+B56+B50+B44+B41+B35+B29+B26+B20+B14+B8</f>
        <v>323157862</v>
      </c>
      <c r="C71" s="231">
        <f t="shared" si="2"/>
        <v>141605</v>
      </c>
      <c r="D71" s="231">
        <f t="shared" si="2"/>
        <v>71667486</v>
      </c>
      <c r="E71" s="231">
        <f t="shared" si="2"/>
        <v>11219335</v>
      </c>
      <c r="F71" s="231">
        <f t="shared" si="2"/>
        <v>176002467</v>
      </c>
      <c r="G71" s="231">
        <f t="shared" si="2"/>
        <v>64126969</v>
      </c>
      <c r="H71" s="235">
        <f>H68+H62+H56+H50+H44+H41+H35+H29+H26+H20+H14+H8</f>
        <v>232488</v>
      </c>
      <c r="I71" s="235">
        <f>I68+I62+I56+I50+I44+I41+I35+I29+I26+I20+I14+I8</f>
        <v>264</v>
      </c>
      <c r="J71" s="235">
        <f t="shared" si="2"/>
        <v>107936</v>
      </c>
      <c r="K71" s="236">
        <f t="shared" si="2"/>
        <v>14083</v>
      </c>
      <c r="L71" s="236">
        <f t="shared" si="2"/>
        <v>107052</v>
      </c>
      <c r="M71" s="237">
        <f t="shared" si="2"/>
        <v>3153</v>
      </c>
    </row>
    <row r="72" spans="1:13" ht="15">
      <c r="A72" s="238" t="s">
        <v>16</v>
      </c>
      <c r="B72" s="152">
        <f>B9+B15+B21+B30+B36+B45+B51+B57+B63</f>
        <v>58073181</v>
      </c>
      <c r="C72" s="152">
        <f aca="true" t="shared" si="3" ref="C72:M74">C9+C15+C21+C30+C36+C45+C51+C57+C63</f>
        <v>88953</v>
      </c>
      <c r="D72" s="152">
        <f t="shared" si="3"/>
        <v>12516697</v>
      </c>
      <c r="E72" s="152">
        <f t="shared" si="3"/>
        <v>810</v>
      </c>
      <c r="F72" s="152">
        <f t="shared" si="3"/>
        <v>34212171</v>
      </c>
      <c r="G72" s="152">
        <f t="shared" si="3"/>
        <v>11254550</v>
      </c>
      <c r="H72" s="152">
        <f>H9+H15+H21+H30+H36+H45+H51+H57+H63</f>
        <v>48751</v>
      </c>
      <c r="I72" s="151">
        <f>I9+I15+I21+I30+I36+I45+I51+I57+I63</f>
        <v>161</v>
      </c>
      <c r="J72" s="151">
        <f t="shared" si="3"/>
        <v>17937</v>
      </c>
      <c r="K72" s="153">
        <f t="shared" si="3"/>
        <v>0</v>
      </c>
      <c r="L72" s="153">
        <f t="shared" si="3"/>
        <v>28875</v>
      </c>
      <c r="M72" s="154">
        <f t="shared" si="3"/>
        <v>1778</v>
      </c>
    </row>
    <row r="73" spans="1:13" ht="15">
      <c r="A73" s="155" t="s">
        <v>8</v>
      </c>
      <c r="B73" s="152">
        <f>B10+B16+B22+B31+B37+B46+B52+B58+B64</f>
        <v>0</v>
      </c>
      <c r="C73" s="152">
        <f t="shared" si="3"/>
        <v>0</v>
      </c>
      <c r="D73" s="152">
        <f t="shared" si="3"/>
        <v>0</v>
      </c>
      <c r="E73" s="152">
        <f t="shared" si="3"/>
        <v>0</v>
      </c>
      <c r="F73" s="152">
        <f t="shared" si="3"/>
        <v>0</v>
      </c>
      <c r="G73" s="152">
        <f t="shared" si="3"/>
        <v>0</v>
      </c>
      <c r="H73" s="152">
        <f>H10+H16+H22+H31+H37+H46+H52+H58+H64</f>
        <v>0</v>
      </c>
      <c r="I73" s="151">
        <f>I10+I16+I22+I31+I37+I46+I52+I58+I64</f>
        <v>0</v>
      </c>
      <c r="J73" s="151">
        <f t="shared" si="3"/>
        <v>0</v>
      </c>
      <c r="K73" s="153">
        <f t="shared" si="3"/>
        <v>0</v>
      </c>
      <c r="L73" s="153">
        <f t="shared" si="3"/>
        <v>0</v>
      </c>
      <c r="M73" s="154">
        <f t="shared" si="3"/>
        <v>0</v>
      </c>
    </row>
    <row r="74" spans="1:13" ht="15.75" thickBot="1">
      <c r="A74" s="223" t="s">
        <v>9</v>
      </c>
      <c r="B74" s="239">
        <f>B11+B17+B23+B32+B38+B47+B53+B59+B65</f>
        <v>58073181</v>
      </c>
      <c r="C74" s="239">
        <f t="shared" si="3"/>
        <v>88953</v>
      </c>
      <c r="D74" s="239">
        <f t="shared" si="3"/>
        <v>12516697</v>
      </c>
      <c r="E74" s="239">
        <f t="shared" si="3"/>
        <v>810</v>
      </c>
      <c r="F74" s="239">
        <f t="shared" si="3"/>
        <v>34212171</v>
      </c>
      <c r="G74" s="239">
        <f t="shared" si="3"/>
        <v>11254550</v>
      </c>
      <c r="H74" s="240">
        <f>H11+H17+H23+H32+H38+H47+H53+H59+H65</f>
        <v>48751</v>
      </c>
      <c r="I74" s="241">
        <f>I11+I17+I23+I32+I38+I47+I53+I59+I65</f>
        <v>161</v>
      </c>
      <c r="J74" s="241">
        <f t="shared" si="3"/>
        <v>17937</v>
      </c>
      <c r="K74" s="242">
        <f t="shared" si="3"/>
        <v>0</v>
      </c>
      <c r="L74" s="242">
        <f t="shared" si="3"/>
        <v>28875</v>
      </c>
      <c r="M74" s="243">
        <f t="shared" si="3"/>
        <v>1778</v>
      </c>
    </row>
  </sheetData>
  <sheetProtection/>
  <mergeCells count="5">
    <mergeCell ref="A4:A5"/>
    <mergeCell ref="B4:G4"/>
    <mergeCell ref="H4:M4"/>
    <mergeCell ref="A3:M3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showZero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42" sqref="A42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 aca="true" t="shared" si="0" ref="B6:B69">C6+D6+E6+F6</f>
        <v>270907364</v>
      </c>
      <c r="C6" s="10">
        <f>C7+C8</f>
        <v>57377304</v>
      </c>
      <c r="D6" s="11">
        <f>D7+D8</f>
        <v>9880667</v>
      </c>
      <c r="E6" s="11">
        <f>E7+E8</f>
        <v>81689224</v>
      </c>
      <c r="F6" s="12">
        <f>F7+F8</f>
        <v>121960169</v>
      </c>
      <c r="G6" s="13">
        <f aca="true" t="shared" si="1" ref="G6:G69">H6+I6+J6+K6</f>
        <v>153219</v>
      </c>
      <c r="H6" s="14">
        <f>H7+H8</f>
        <v>96419</v>
      </c>
      <c r="I6" s="15">
        <f>I7+I8</f>
        <v>13040</v>
      </c>
      <c r="J6" s="15">
        <f>J7+J8</f>
        <v>42841</v>
      </c>
      <c r="K6" s="16">
        <f>K7+K8</f>
        <v>919</v>
      </c>
    </row>
    <row r="7" spans="1:11" ht="15">
      <c r="A7" s="17" t="s">
        <v>8</v>
      </c>
      <c r="B7" s="18">
        <f t="shared" si="0"/>
        <v>86252197</v>
      </c>
      <c r="C7" s="19">
        <v>304238</v>
      </c>
      <c r="D7" s="20">
        <v>120103</v>
      </c>
      <c r="E7" s="20">
        <v>3578413</v>
      </c>
      <c r="F7" s="21">
        <v>82249443</v>
      </c>
      <c r="G7" s="22">
        <f t="shared" si="1"/>
        <v>0</v>
      </c>
      <c r="H7" s="23"/>
      <c r="I7" s="24"/>
      <c r="J7" s="24"/>
      <c r="K7" s="25"/>
    </row>
    <row r="8" spans="1:11" ht="15">
      <c r="A8" s="17" t="s">
        <v>9</v>
      </c>
      <c r="B8" s="18">
        <f t="shared" si="0"/>
        <v>184655167</v>
      </c>
      <c r="C8" s="19">
        <v>57073066</v>
      </c>
      <c r="D8" s="20">
        <v>9760564</v>
      </c>
      <c r="E8" s="20">
        <v>78110811</v>
      </c>
      <c r="F8" s="21">
        <v>39710726</v>
      </c>
      <c r="G8" s="22">
        <f t="shared" si="1"/>
        <v>153219</v>
      </c>
      <c r="H8" s="23">
        <v>96419</v>
      </c>
      <c r="I8" s="24">
        <v>13040</v>
      </c>
      <c r="J8" s="24">
        <v>42841</v>
      </c>
      <c r="K8" s="25">
        <v>919</v>
      </c>
    </row>
    <row r="9" spans="1:11" ht="15">
      <c r="A9" s="26" t="s">
        <v>16</v>
      </c>
      <c r="B9" s="27">
        <f t="shared" si="0"/>
        <v>4207403</v>
      </c>
      <c r="C9" s="28">
        <f>C10+C11</f>
        <v>255290</v>
      </c>
      <c r="D9" s="29">
        <f>D10+D11</f>
        <v>655</v>
      </c>
      <c r="E9" s="29">
        <f>E10+E11</f>
        <v>2855699</v>
      </c>
      <c r="F9" s="30">
        <f>F10+F11</f>
        <v>1095759</v>
      </c>
      <c r="G9" s="31">
        <f t="shared" si="1"/>
        <v>643</v>
      </c>
      <c r="H9" s="32">
        <f>H10+H11</f>
        <v>329</v>
      </c>
      <c r="I9" s="33">
        <f>I10+I11</f>
        <v>0</v>
      </c>
      <c r="J9" s="33">
        <f>J10+J11</f>
        <v>314</v>
      </c>
      <c r="K9" s="34">
        <f>K10+K11</f>
        <v>0</v>
      </c>
    </row>
    <row r="10" spans="1:11" ht="15">
      <c r="A10" s="35" t="s">
        <v>8</v>
      </c>
      <c r="B10" s="36">
        <f t="shared" si="0"/>
        <v>0</v>
      </c>
      <c r="C10" s="37"/>
      <c r="D10" s="38"/>
      <c r="E10" s="38"/>
      <c r="F10" s="39"/>
      <c r="G10" s="40">
        <f t="shared" si="1"/>
        <v>0</v>
      </c>
      <c r="H10" s="41"/>
      <c r="I10" s="42"/>
      <c r="J10" s="42"/>
      <c r="K10" s="43"/>
    </row>
    <row r="11" spans="1:11" ht="15.75" thickBot="1">
      <c r="A11" s="94" t="s">
        <v>9</v>
      </c>
      <c r="B11" s="44">
        <f t="shared" si="0"/>
        <v>4207403</v>
      </c>
      <c r="C11" s="45">
        <v>255290</v>
      </c>
      <c r="D11" s="46">
        <v>655</v>
      </c>
      <c r="E11" s="46">
        <v>2855699</v>
      </c>
      <c r="F11" s="47">
        <v>1095759</v>
      </c>
      <c r="G11" s="48">
        <f t="shared" si="1"/>
        <v>643</v>
      </c>
      <c r="H11" s="49">
        <v>329</v>
      </c>
      <c r="I11" s="50"/>
      <c r="J11" s="50">
        <v>314</v>
      </c>
      <c r="K11" s="51"/>
    </row>
    <row r="12" spans="1:11" ht="15">
      <c r="A12" s="81" t="s">
        <v>20</v>
      </c>
      <c r="B12" s="9">
        <f t="shared" si="0"/>
        <v>198890135</v>
      </c>
      <c r="C12" s="10">
        <f>C13+C14</f>
        <v>0</v>
      </c>
      <c r="D12" s="11">
        <f>D13+D14</f>
        <v>0</v>
      </c>
      <c r="E12" s="11">
        <f>E13+E14</f>
        <v>91661970</v>
      </c>
      <c r="F12" s="12">
        <f>F13+F14</f>
        <v>107228165</v>
      </c>
      <c r="G12" s="13">
        <f t="shared" si="1"/>
        <v>53322</v>
      </c>
      <c r="H12" s="14">
        <f>H13+H14</f>
        <v>0</v>
      </c>
      <c r="I12" s="15">
        <f>I13+I14</f>
        <v>0</v>
      </c>
      <c r="J12" s="15">
        <f>J13+J14</f>
        <v>51364</v>
      </c>
      <c r="K12" s="16">
        <f>K13+K14</f>
        <v>1958</v>
      </c>
    </row>
    <row r="13" spans="1:11" ht="15">
      <c r="A13" s="52" t="s">
        <v>8</v>
      </c>
      <c r="B13" s="18">
        <f t="shared" si="0"/>
        <v>88828918</v>
      </c>
      <c r="C13" s="19"/>
      <c r="D13" s="20"/>
      <c r="E13" s="20">
        <v>5287535</v>
      </c>
      <c r="F13" s="21">
        <v>83541383</v>
      </c>
      <c r="G13" s="22">
        <f t="shared" si="1"/>
        <v>0</v>
      </c>
      <c r="H13" s="23"/>
      <c r="I13" s="24"/>
      <c r="J13" s="24"/>
      <c r="K13" s="25"/>
    </row>
    <row r="14" spans="1:11" ht="15">
      <c r="A14" s="53" t="s">
        <v>9</v>
      </c>
      <c r="B14" s="54">
        <f t="shared" si="0"/>
        <v>110061217</v>
      </c>
      <c r="C14" s="55"/>
      <c r="D14" s="56">
        <v>0</v>
      </c>
      <c r="E14" s="56">
        <v>86374435</v>
      </c>
      <c r="F14" s="57">
        <v>23686782</v>
      </c>
      <c r="G14" s="58">
        <f t="shared" si="1"/>
        <v>53322</v>
      </c>
      <c r="H14" s="59"/>
      <c r="I14" s="60"/>
      <c r="J14" s="60">
        <v>51364</v>
      </c>
      <c r="K14" s="61">
        <v>1958</v>
      </c>
    </row>
    <row r="15" spans="1:11" ht="15">
      <c r="A15" s="62" t="s">
        <v>16</v>
      </c>
      <c r="B15" s="27">
        <f t="shared" si="0"/>
        <v>35308192</v>
      </c>
      <c r="C15" s="28">
        <f>C16+C17</f>
        <v>0</v>
      </c>
      <c r="D15" s="29">
        <f>D16+D17</f>
        <v>0</v>
      </c>
      <c r="E15" s="29">
        <f>E16+E17</f>
        <v>25639605</v>
      </c>
      <c r="F15" s="30">
        <f>F16+F17</f>
        <v>9668587</v>
      </c>
      <c r="G15" s="31">
        <f t="shared" si="1"/>
        <v>20732</v>
      </c>
      <c r="H15" s="32">
        <f>H16+H17</f>
        <v>0</v>
      </c>
      <c r="I15" s="33">
        <f>I16+I17</f>
        <v>0</v>
      </c>
      <c r="J15" s="33">
        <f>J16+J17</f>
        <v>19262</v>
      </c>
      <c r="K15" s="34">
        <f>K16+K17</f>
        <v>1470</v>
      </c>
    </row>
    <row r="16" spans="1:11" ht="15">
      <c r="A16" s="63" t="s">
        <v>8</v>
      </c>
      <c r="B16" s="36">
        <f t="shared" si="0"/>
        <v>0</v>
      </c>
      <c r="C16" s="37"/>
      <c r="D16" s="38"/>
      <c r="E16" s="38"/>
      <c r="F16" s="39"/>
      <c r="G16" s="40">
        <f t="shared" si="1"/>
        <v>0</v>
      </c>
      <c r="H16" s="41"/>
      <c r="I16" s="42"/>
      <c r="J16" s="42"/>
      <c r="K16" s="43"/>
    </row>
    <row r="17" spans="1:11" ht="15.75" thickBot="1">
      <c r="A17" s="64" t="s">
        <v>9</v>
      </c>
      <c r="B17" s="44">
        <f t="shared" si="0"/>
        <v>35308192</v>
      </c>
      <c r="C17" s="45"/>
      <c r="D17" s="46"/>
      <c r="E17" s="46">
        <v>25639605</v>
      </c>
      <c r="F17" s="47">
        <v>9668587</v>
      </c>
      <c r="G17" s="48">
        <f t="shared" si="1"/>
        <v>20732</v>
      </c>
      <c r="H17" s="49"/>
      <c r="I17" s="50"/>
      <c r="J17" s="50">
        <v>19262</v>
      </c>
      <c r="K17" s="51">
        <v>1470</v>
      </c>
    </row>
    <row r="18" spans="1:11" ht="15">
      <c r="A18" s="8" t="s">
        <v>10</v>
      </c>
      <c r="B18" s="65">
        <f t="shared" si="0"/>
        <v>7793091</v>
      </c>
      <c r="C18" s="66">
        <f>C19+C20</f>
        <v>2502189</v>
      </c>
      <c r="D18" s="67">
        <f>D19+D20</f>
        <v>0</v>
      </c>
      <c r="E18" s="67">
        <f>E19+E20</f>
        <v>5142062</v>
      </c>
      <c r="F18" s="68">
        <f>F19+F20</f>
        <v>148840</v>
      </c>
      <c r="G18" s="69">
        <f t="shared" si="1"/>
        <v>9829</v>
      </c>
      <c r="H18" s="70">
        <f>H19+H20</f>
        <v>3081</v>
      </c>
      <c r="I18" s="71">
        <f>I19+I20</f>
        <v>0</v>
      </c>
      <c r="J18" s="71">
        <f>J19+J20</f>
        <v>6748</v>
      </c>
      <c r="K18" s="72">
        <f>K19+K20</f>
        <v>0</v>
      </c>
    </row>
    <row r="19" spans="1:11" ht="15">
      <c r="A19" s="17" t="s">
        <v>8</v>
      </c>
      <c r="B19" s="73">
        <f t="shared" si="0"/>
        <v>129692</v>
      </c>
      <c r="C19" s="74"/>
      <c r="D19" s="20"/>
      <c r="E19" s="20">
        <v>94750</v>
      </c>
      <c r="F19" s="21">
        <v>34942</v>
      </c>
      <c r="G19" s="22">
        <f t="shared" si="1"/>
        <v>0</v>
      </c>
      <c r="H19" s="23"/>
      <c r="I19" s="24"/>
      <c r="J19" s="24"/>
      <c r="K19" s="25"/>
    </row>
    <row r="20" spans="1:11" ht="15">
      <c r="A20" s="17" t="s">
        <v>9</v>
      </c>
      <c r="B20" s="73">
        <f t="shared" si="0"/>
        <v>7663399</v>
      </c>
      <c r="C20" s="74">
        <v>2502189</v>
      </c>
      <c r="D20" s="20"/>
      <c r="E20" s="20">
        <v>5047312</v>
      </c>
      <c r="F20" s="21">
        <v>113898</v>
      </c>
      <c r="G20" s="22">
        <f t="shared" si="1"/>
        <v>9829</v>
      </c>
      <c r="H20" s="23">
        <v>3081</v>
      </c>
      <c r="I20" s="24"/>
      <c r="J20" s="24">
        <v>6748</v>
      </c>
      <c r="K20" s="25"/>
    </row>
    <row r="21" spans="1:11" ht="15">
      <c r="A21" s="26" t="s">
        <v>16</v>
      </c>
      <c r="B21" s="75">
        <f t="shared" si="0"/>
        <v>4548074</v>
      </c>
      <c r="C21" s="76">
        <f>C22+C23</f>
        <v>412186</v>
      </c>
      <c r="D21" s="29">
        <f>D22+D23</f>
        <v>0</v>
      </c>
      <c r="E21" s="29">
        <f>E22+E23</f>
        <v>4103217</v>
      </c>
      <c r="F21" s="30">
        <f>F22+F23</f>
        <v>32671</v>
      </c>
      <c r="G21" s="31">
        <f t="shared" si="1"/>
        <v>6806</v>
      </c>
      <c r="H21" s="32">
        <f>H22+H23</f>
        <v>781</v>
      </c>
      <c r="I21" s="33">
        <f>I22+I23</f>
        <v>0</v>
      </c>
      <c r="J21" s="33">
        <f>J22+J23</f>
        <v>6025</v>
      </c>
      <c r="K21" s="34">
        <f>K22+K23</f>
        <v>0</v>
      </c>
    </row>
    <row r="22" spans="1:11" ht="15">
      <c r="A22" s="35" t="s">
        <v>8</v>
      </c>
      <c r="B22" s="77">
        <f t="shared" si="0"/>
        <v>0</v>
      </c>
      <c r="C22" s="78"/>
      <c r="D22" s="38"/>
      <c r="E22" s="38"/>
      <c r="F22" s="39"/>
      <c r="G22" s="40">
        <f t="shared" si="1"/>
        <v>0</v>
      </c>
      <c r="H22" s="41"/>
      <c r="I22" s="42"/>
      <c r="J22" s="42"/>
      <c r="K22" s="43"/>
    </row>
    <row r="23" spans="1:11" ht="15.75" thickBot="1">
      <c r="A23" s="35" t="s">
        <v>9</v>
      </c>
      <c r="B23" s="79">
        <f t="shared" si="0"/>
        <v>4548074</v>
      </c>
      <c r="C23" s="80">
        <v>412186</v>
      </c>
      <c r="D23" s="46"/>
      <c r="E23" s="46">
        <v>4103217</v>
      </c>
      <c r="F23" s="47">
        <v>32671</v>
      </c>
      <c r="G23" s="48">
        <f t="shared" si="1"/>
        <v>6806</v>
      </c>
      <c r="H23" s="49">
        <v>781</v>
      </c>
      <c r="I23" s="50"/>
      <c r="J23" s="50">
        <v>6025</v>
      </c>
      <c r="K23" s="51"/>
    </row>
    <row r="24" spans="1:11" ht="15">
      <c r="A24" s="81" t="s">
        <v>11</v>
      </c>
      <c r="B24" s="82">
        <f t="shared" si="0"/>
        <v>370153</v>
      </c>
      <c r="C24" s="83">
        <f>C25+C26</f>
        <v>0</v>
      </c>
      <c r="D24" s="11">
        <f>D25+D26</f>
        <v>0</v>
      </c>
      <c r="E24" s="11">
        <f>E25+E26</f>
        <v>366392</v>
      </c>
      <c r="F24" s="12">
        <f>F25+F26</f>
        <v>3761</v>
      </c>
      <c r="G24" s="13">
        <f t="shared" si="1"/>
        <v>335</v>
      </c>
      <c r="H24" s="14">
        <f>H25+H26</f>
        <v>0</v>
      </c>
      <c r="I24" s="15">
        <f>I25+I26</f>
        <v>0</v>
      </c>
      <c r="J24" s="15">
        <f>J25+J26</f>
        <v>335</v>
      </c>
      <c r="K24" s="16">
        <f>K25+K26</f>
        <v>0</v>
      </c>
    </row>
    <row r="25" spans="1:11" ht="15">
      <c r="A25" s="52" t="s">
        <v>8</v>
      </c>
      <c r="B25" s="73">
        <f t="shared" si="0"/>
        <v>28</v>
      </c>
      <c r="C25" s="74"/>
      <c r="D25" s="20"/>
      <c r="E25" s="20">
        <v>28</v>
      </c>
      <c r="F25" s="84"/>
      <c r="G25" s="22">
        <f t="shared" si="1"/>
        <v>0</v>
      </c>
      <c r="H25" s="23"/>
      <c r="I25" s="24"/>
      <c r="J25" s="24"/>
      <c r="K25" s="25"/>
    </row>
    <row r="26" spans="1:11" ht="15.75" thickBot="1">
      <c r="A26" s="85" t="s">
        <v>9</v>
      </c>
      <c r="B26" s="86">
        <f t="shared" si="0"/>
        <v>370125</v>
      </c>
      <c r="C26" s="87"/>
      <c r="D26" s="88"/>
      <c r="E26" s="88">
        <v>366364</v>
      </c>
      <c r="F26" s="89">
        <v>3761</v>
      </c>
      <c r="G26" s="90">
        <f t="shared" si="1"/>
        <v>335</v>
      </c>
      <c r="H26" s="91"/>
      <c r="I26" s="92"/>
      <c r="J26" s="92">
        <v>335</v>
      </c>
      <c r="K26" s="93">
        <v>0</v>
      </c>
    </row>
    <row r="27" spans="1:11" ht="15">
      <c r="A27" s="8" t="s">
        <v>23</v>
      </c>
      <c r="B27" s="65">
        <f t="shared" si="0"/>
        <v>592442</v>
      </c>
      <c r="C27" s="66">
        <f>C28+C29</f>
        <v>0</v>
      </c>
      <c r="D27" s="67">
        <f>D28+D29</f>
        <v>0</v>
      </c>
      <c r="E27" s="67">
        <f>E28+E29</f>
        <v>577552</v>
      </c>
      <c r="F27" s="68">
        <f>F28+F29</f>
        <v>14890</v>
      </c>
      <c r="G27" s="69">
        <f t="shared" si="1"/>
        <v>1044</v>
      </c>
      <c r="H27" s="70">
        <f>H28+H29</f>
        <v>0</v>
      </c>
      <c r="I27" s="71">
        <f>I28+I29</f>
        <v>0</v>
      </c>
      <c r="J27" s="71">
        <f>J28+J29</f>
        <v>1044</v>
      </c>
      <c r="K27" s="72">
        <f>K28+K29</f>
        <v>0</v>
      </c>
    </row>
    <row r="28" spans="1:11" ht="15">
      <c r="A28" s="17" t="s">
        <v>8</v>
      </c>
      <c r="B28" s="73">
        <f t="shared" si="0"/>
        <v>0</v>
      </c>
      <c r="C28" s="74"/>
      <c r="D28" s="20"/>
      <c r="E28" s="20"/>
      <c r="F28" s="20"/>
      <c r="G28" s="22">
        <f t="shared" si="1"/>
        <v>0</v>
      </c>
      <c r="H28" s="23"/>
      <c r="I28" s="24"/>
      <c r="J28" s="24"/>
      <c r="K28" s="25"/>
    </row>
    <row r="29" spans="1:11" ht="15">
      <c r="A29" s="17" t="s">
        <v>9</v>
      </c>
      <c r="B29" s="73">
        <f t="shared" si="0"/>
        <v>592442</v>
      </c>
      <c r="C29" s="74">
        <v>0</v>
      </c>
      <c r="D29" s="20">
        <v>0</v>
      </c>
      <c r="E29" s="20">
        <v>577552</v>
      </c>
      <c r="F29" s="20">
        <v>14890</v>
      </c>
      <c r="G29" s="22">
        <f t="shared" si="1"/>
        <v>1044</v>
      </c>
      <c r="H29" s="23"/>
      <c r="I29" s="24"/>
      <c r="J29" s="24">
        <v>1044</v>
      </c>
      <c r="K29" s="25"/>
    </row>
    <row r="30" spans="1:11" ht="15">
      <c r="A30" s="26" t="s">
        <v>16</v>
      </c>
      <c r="B30" s="75">
        <f t="shared" si="0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1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0"/>
        <v>0</v>
      </c>
      <c r="C31" s="78"/>
      <c r="D31" s="38"/>
      <c r="E31" s="38"/>
      <c r="F31" s="39"/>
      <c r="G31" s="40">
        <f t="shared" si="1"/>
        <v>0</v>
      </c>
      <c r="H31" s="41"/>
      <c r="I31" s="42"/>
      <c r="J31" s="42"/>
      <c r="K31" s="43"/>
    </row>
    <row r="32" spans="1:11" ht="15.75" thickBot="1">
      <c r="A32" s="94" t="s">
        <v>9</v>
      </c>
      <c r="B32" s="95">
        <f t="shared" si="0"/>
        <v>0</v>
      </c>
      <c r="C32" s="96"/>
      <c r="D32" s="97"/>
      <c r="E32" s="97"/>
      <c r="F32" s="98"/>
      <c r="G32" s="99">
        <f t="shared" si="1"/>
        <v>0</v>
      </c>
      <c r="H32" s="100"/>
      <c r="I32" s="101"/>
      <c r="J32" s="101"/>
      <c r="K32" s="102"/>
    </row>
    <row r="33" spans="1:11" ht="15">
      <c r="A33" s="81" t="s">
        <v>24</v>
      </c>
      <c r="B33" s="82">
        <f t="shared" si="0"/>
        <v>732539</v>
      </c>
      <c r="C33" s="83">
        <f>C34+C35</f>
        <v>0</v>
      </c>
      <c r="D33" s="11">
        <f>D34+D35</f>
        <v>0</v>
      </c>
      <c r="E33" s="11">
        <f>E34+E35</f>
        <v>717776</v>
      </c>
      <c r="F33" s="12">
        <f>F34+F35</f>
        <v>14763</v>
      </c>
      <c r="G33" s="13">
        <f t="shared" si="1"/>
        <v>138</v>
      </c>
      <c r="H33" s="14">
        <f>H34+H35</f>
        <v>0</v>
      </c>
      <c r="I33" s="15">
        <f>I34+I35</f>
        <v>0</v>
      </c>
      <c r="J33" s="15">
        <f>J34+J35</f>
        <v>138</v>
      </c>
      <c r="K33" s="16">
        <f>K34+K35</f>
        <v>0</v>
      </c>
    </row>
    <row r="34" spans="1:11" ht="15">
      <c r="A34" s="17" t="s">
        <v>8</v>
      </c>
      <c r="B34" s="73">
        <f t="shared" si="0"/>
        <v>50092</v>
      </c>
      <c r="C34" s="74"/>
      <c r="D34" s="20"/>
      <c r="E34" s="20">
        <v>44444</v>
      </c>
      <c r="F34" s="21">
        <v>5648</v>
      </c>
      <c r="G34" s="22">
        <f t="shared" si="1"/>
        <v>0</v>
      </c>
      <c r="H34" s="23"/>
      <c r="I34" s="24"/>
      <c r="J34" s="24"/>
      <c r="K34" s="25"/>
    </row>
    <row r="35" spans="1:11" ht="15">
      <c r="A35" s="17" t="s">
        <v>9</v>
      </c>
      <c r="B35" s="73">
        <f t="shared" si="0"/>
        <v>682447</v>
      </c>
      <c r="C35" s="74">
        <v>0</v>
      </c>
      <c r="D35" s="20"/>
      <c r="E35" s="20">
        <v>673332</v>
      </c>
      <c r="F35" s="21">
        <v>9115</v>
      </c>
      <c r="G35" s="22">
        <f t="shared" si="1"/>
        <v>138</v>
      </c>
      <c r="H35" s="23">
        <v>0</v>
      </c>
      <c r="I35" s="24"/>
      <c r="J35" s="24">
        <v>138</v>
      </c>
      <c r="K35" s="25"/>
    </row>
    <row r="36" spans="1:11" ht="15">
      <c r="A36" s="26" t="s">
        <v>16</v>
      </c>
      <c r="B36" s="75">
        <f t="shared" si="0"/>
        <v>73178</v>
      </c>
      <c r="C36" s="76">
        <f>C37+C38</f>
        <v>0</v>
      </c>
      <c r="D36" s="29">
        <f>D37+D38</f>
        <v>0</v>
      </c>
      <c r="E36" s="29">
        <f>E37+E38</f>
        <v>73178</v>
      </c>
      <c r="F36" s="30">
        <f>F37+F38</f>
        <v>0</v>
      </c>
      <c r="G36" s="31">
        <f t="shared" si="1"/>
        <v>0</v>
      </c>
      <c r="H36" s="32">
        <f>H37+H38</f>
        <v>0</v>
      </c>
      <c r="I36" s="33">
        <f>I37+I38</f>
        <v>0</v>
      </c>
      <c r="J36" s="33">
        <f>J37+J38</f>
        <v>0</v>
      </c>
      <c r="K36" s="34">
        <f>K37+K38</f>
        <v>0</v>
      </c>
    </row>
    <row r="37" spans="1:11" ht="15">
      <c r="A37" s="35" t="s">
        <v>8</v>
      </c>
      <c r="B37" s="77">
        <f t="shared" si="0"/>
        <v>0</v>
      </c>
      <c r="C37" s="78"/>
      <c r="D37" s="38"/>
      <c r="E37" s="38"/>
      <c r="F37" s="39"/>
      <c r="G37" s="40">
        <f t="shared" si="1"/>
        <v>0</v>
      </c>
      <c r="H37" s="41"/>
      <c r="I37" s="42"/>
      <c r="J37" s="42"/>
      <c r="K37" s="43"/>
    </row>
    <row r="38" spans="1:11" ht="15.75" thickBot="1">
      <c r="A38" s="103" t="s">
        <v>9</v>
      </c>
      <c r="B38" s="79">
        <f t="shared" si="0"/>
        <v>73178</v>
      </c>
      <c r="C38" s="80">
        <v>0</v>
      </c>
      <c r="D38" s="46"/>
      <c r="E38" s="46">
        <v>73178</v>
      </c>
      <c r="F38" s="47"/>
      <c r="G38" s="48">
        <f t="shared" si="1"/>
        <v>0</v>
      </c>
      <c r="H38" s="49">
        <v>0</v>
      </c>
      <c r="I38" s="50"/>
      <c r="J38" s="50"/>
      <c r="K38" s="51"/>
    </row>
    <row r="39" spans="1:11" ht="15">
      <c r="A39" s="8" t="s">
        <v>12</v>
      </c>
      <c r="B39" s="65">
        <f t="shared" si="0"/>
        <v>118181</v>
      </c>
      <c r="C39" s="66">
        <f>C40+C41</f>
        <v>0</v>
      </c>
      <c r="D39" s="67">
        <f>D40+D41</f>
        <v>0</v>
      </c>
      <c r="E39" s="67">
        <f>E40+E41</f>
        <v>51667</v>
      </c>
      <c r="F39" s="68">
        <f>F40+F41</f>
        <v>66514</v>
      </c>
      <c r="G39" s="69">
        <f t="shared" si="1"/>
        <v>0</v>
      </c>
      <c r="H39" s="70">
        <f>H40+H41</f>
        <v>0</v>
      </c>
      <c r="I39" s="71">
        <f>I40+I41</f>
        <v>0</v>
      </c>
      <c r="J39" s="71">
        <f>J40+J41</f>
        <v>0</v>
      </c>
      <c r="K39" s="72">
        <f>K40+K41</f>
        <v>0</v>
      </c>
    </row>
    <row r="40" spans="1:11" ht="15">
      <c r="A40" s="17" t="s">
        <v>8</v>
      </c>
      <c r="B40" s="73">
        <f t="shared" si="0"/>
        <v>4123</v>
      </c>
      <c r="C40" s="74"/>
      <c r="D40" s="20"/>
      <c r="E40" s="20">
        <v>191</v>
      </c>
      <c r="F40" s="21">
        <v>3932</v>
      </c>
      <c r="G40" s="22">
        <f t="shared" si="1"/>
        <v>0</v>
      </c>
      <c r="H40" s="23"/>
      <c r="I40" s="24"/>
      <c r="J40" s="24"/>
      <c r="K40" s="25"/>
    </row>
    <row r="41" spans="1:11" ht="15">
      <c r="A41" s="17" t="s">
        <v>9</v>
      </c>
      <c r="B41" s="73">
        <f t="shared" si="0"/>
        <v>114058</v>
      </c>
      <c r="C41" s="74"/>
      <c r="D41" s="20"/>
      <c r="E41" s="20">
        <v>51476</v>
      </c>
      <c r="F41" s="21">
        <v>62582</v>
      </c>
      <c r="G41" s="22">
        <f t="shared" si="1"/>
        <v>0</v>
      </c>
      <c r="H41" s="23"/>
      <c r="I41" s="24"/>
      <c r="J41" s="24"/>
      <c r="K41" s="25"/>
    </row>
    <row r="42" spans="1:11" ht="15">
      <c r="A42" s="26" t="s">
        <v>16</v>
      </c>
      <c r="B42" s="75">
        <f t="shared" si="0"/>
        <v>383</v>
      </c>
      <c r="C42" s="76">
        <f>C43+C44</f>
        <v>0</v>
      </c>
      <c r="D42" s="29">
        <f>D43+D44</f>
        <v>0</v>
      </c>
      <c r="E42" s="29">
        <f>E43+E44</f>
        <v>0</v>
      </c>
      <c r="F42" s="30">
        <f>F43+F44</f>
        <v>383</v>
      </c>
      <c r="G42" s="31">
        <f t="shared" si="1"/>
        <v>0</v>
      </c>
      <c r="H42" s="32">
        <f>H43+H44</f>
        <v>0</v>
      </c>
      <c r="I42" s="33">
        <f>I43+I44</f>
        <v>0</v>
      </c>
      <c r="J42" s="33">
        <f>J43+J44</f>
        <v>0</v>
      </c>
      <c r="K42" s="34">
        <f>K43+K44</f>
        <v>0</v>
      </c>
    </row>
    <row r="43" spans="1:11" ht="15">
      <c r="A43" s="35" t="s">
        <v>8</v>
      </c>
      <c r="B43" s="77">
        <f t="shared" si="0"/>
        <v>0</v>
      </c>
      <c r="C43" s="78"/>
      <c r="D43" s="38"/>
      <c r="E43" s="38"/>
      <c r="F43" s="39"/>
      <c r="G43" s="40">
        <f t="shared" si="1"/>
        <v>0</v>
      </c>
      <c r="H43" s="41"/>
      <c r="I43" s="42"/>
      <c r="J43" s="42"/>
      <c r="K43" s="43"/>
    </row>
    <row r="44" spans="1:11" ht="15.75" thickBot="1">
      <c r="A44" s="103" t="s">
        <v>9</v>
      </c>
      <c r="B44" s="79">
        <f t="shared" si="0"/>
        <v>383</v>
      </c>
      <c r="C44" s="80"/>
      <c r="D44" s="46"/>
      <c r="E44" s="46"/>
      <c r="F44" s="47">
        <v>383</v>
      </c>
      <c r="G44" s="48">
        <f t="shared" si="1"/>
        <v>0</v>
      </c>
      <c r="H44" s="49"/>
      <c r="I44" s="50"/>
      <c r="J44" s="50"/>
      <c r="K44" s="51"/>
    </row>
    <row r="45" spans="1:11" ht="15">
      <c r="A45" s="104" t="s">
        <v>13</v>
      </c>
      <c r="B45" s="9">
        <f t="shared" si="0"/>
        <v>115112</v>
      </c>
      <c r="C45" s="10">
        <f>C46+C47</f>
        <v>0</v>
      </c>
      <c r="D45" s="11">
        <f>D46+D47</f>
        <v>0</v>
      </c>
      <c r="E45" s="11">
        <f>E46+E47</f>
        <v>114478</v>
      </c>
      <c r="F45" s="12">
        <f>F46+F47</f>
        <v>634</v>
      </c>
      <c r="G45" s="13">
        <f t="shared" si="1"/>
        <v>0</v>
      </c>
      <c r="H45" s="14">
        <f>H46+H47</f>
        <v>0</v>
      </c>
      <c r="I45" s="15">
        <f>I46+I47</f>
        <v>0</v>
      </c>
      <c r="J45" s="15">
        <f>J46+J47</f>
        <v>0</v>
      </c>
      <c r="K45" s="16">
        <f>K46+K47</f>
        <v>0</v>
      </c>
    </row>
    <row r="46" spans="1:11" ht="15">
      <c r="A46" s="17" t="s">
        <v>8</v>
      </c>
      <c r="B46" s="18">
        <f t="shared" si="0"/>
        <v>44050</v>
      </c>
      <c r="C46" s="19"/>
      <c r="D46" s="20"/>
      <c r="E46" s="20">
        <v>44050</v>
      </c>
      <c r="F46" s="21"/>
      <c r="G46" s="22">
        <f t="shared" si="1"/>
        <v>0</v>
      </c>
      <c r="H46" s="23"/>
      <c r="I46" s="24"/>
      <c r="J46" s="24"/>
      <c r="K46" s="25"/>
    </row>
    <row r="47" spans="1:11" ht="15.75" thickBot="1">
      <c r="A47" s="105" t="s">
        <v>9</v>
      </c>
      <c r="B47" s="54">
        <f t="shared" si="0"/>
        <v>71062</v>
      </c>
      <c r="C47" s="55"/>
      <c r="D47" s="56"/>
      <c r="E47" s="56">
        <v>70428</v>
      </c>
      <c r="F47" s="57">
        <v>634</v>
      </c>
      <c r="G47" s="58">
        <f t="shared" si="1"/>
        <v>0</v>
      </c>
      <c r="H47" s="59"/>
      <c r="I47" s="60"/>
      <c r="J47" s="60"/>
      <c r="K47" s="61"/>
    </row>
    <row r="48" spans="1:11" ht="15">
      <c r="A48" s="104" t="s">
        <v>14</v>
      </c>
      <c r="B48" s="82">
        <f t="shared" si="0"/>
        <v>707661</v>
      </c>
      <c r="C48" s="83">
        <f>C49+C50</f>
        <v>0</v>
      </c>
      <c r="D48" s="11">
        <f>D49+D50</f>
        <v>0</v>
      </c>
      <c r="E48" s="11">
        <f>E49+E50</f>
        <v>707661</v>
      </c>
      <c r="F48" s="12">
        <f>F49+F50</f>
        <v>0</v>
      </c>
      <c r="G48" s="82">
        <f t="shared" si="1"/>
        <v>625</v>
      </c>
      <c r="H48" s="83">
        <f>H49+H50</f>
        <v>0</v>
      </c>
      <c r="I48" s="11">
        <f>I49+I50</f>
        <v>0</v>
      </c>
      <c r="J48" s="11">
        <f>J49+J50</f>
        <v>625</v>
      </c>
      <c r="K48" s="106">
        <f>K49+K50</f>
        <v>0</v>
      </c>
    </row>
    <row r="49" spans="1:11" ht="15">
      <c r="A49" s="17" t="s">
        <v>8</v>
      </c>
      <c r="B49" s="73">
        <f t="shared" si="0"/>
        <v>0</v>
      </c>
      <c r="C49" s="74"/>
      <c r="D49" s="20"/>
      <c r="E49" s="20"/>
      <c r="F49" s="21"/>
      <c r="G49" s="73">
        <f t="shared" si="1"/>
        <v>0</v>
      </c>
      <c r="H49" s="74"/>
      <c r="I49" s="20"/>
      <c r="J49" s="20"/>
      <c r="K49" s="107"/>
    </row>
    <row r="50" spans="1:11" ht="15.75" thickBot="1">
      <c r="A50" s="108" t="s">
        <v>9</v>
      </c>
      <c r="B50" s="86">
        <f t="shared" si="0"/>
        <v>707661</v>
      </c>
      <c r="C50" s="87"/>
      <c r="D50" s="88"/>
      <c r="E50" s="88">
        <v>707661</v>
      </c>
      <c r="F50" s="89"/>
      <c r="G50" s="86">
        <f t="shared" si="1"/>
        <v>625</v>
      </c>
      <c r="H50" s="87"/>
      <c r="I50" s="88"/>
      <c r="J50" s="88">
        <v>625</v>
      </c>
      <c r="K50" s="109"/>
    </row>
    <row r="51" spans="1:11" ht="15">
      <c r="A51" s="104" t="s">
        <v>27</v>
      </c>
      <c r="B51" s="65">
        <f t="shared" si="0"/>
        <v>340907</v>
      </c>
      <c r="C51" s="66">
        <f>C52+C53</f>
        <v>12516</v>
      </c>
      <c r="D51" s="67">
        <f>D52+D53</f>
        <v>0</v>
      </c>
      <c r="E51" s="67">
        <f>E52+E53</f>
        <v>94808</v>
      </c>
      <c r="F51" s="68">
        <f>F52+F53</f>
        <v>233583</v>
      </c>
      <c r="G51" s="69">
        <f t="shared" si="1"/>
        <v>0</v>
      </c>
      <c r="H51" s="70">
        <f>H52+H53</f>
        <v>0</v>
      </c>
      <c r="I51" s="71">
        <f>I52+I53</f>
        <v>0</v>
      </c>
      <c r="J51" s="71">
        <f>J52+J53</f>
        <v>0</v>
      </c>
      <c r="K51" s="72">
        <f>K52+K53</f>
        <v>0</v>
      </c>
    </row>
    <row r="52" spans="1:11" ht="15">
      <c r="A52" s="17" t="s">
        <v>8</v>
      </c>
      <c r="B52" s="73">
        <f t="shared" si="0"/>
        <v>184023</v>
      </c>
      <c r="C52" s="74">
        <v>12516</v>
      </c>
      <c r="D52" s="20"/>
      <c r="E52" s="20">
        <v>41166</v>
      </c>
      <c r="F52" s="21">
        <v>130341</v>
      </c>
      <c r="G52" s="22">
        <f t="shared" si="1"/>
        <v>0</v>
      </c>
      <c r="H52" s="23"/>
      <c r="I52" s="24"/>
      <c r="J52" s="24"/>
      <c r="K52" s="25"/>
    </row>
    <row r="53" spans="1:11" ht="15">
      <c r="A53" s="17" t="s">
        <v>9</v>
      </c>
      <c r="B53" s="73">
        <f t="shared" si="0"/>
        <v>156884</v>
      </c>
      <c r="C53" s="74"/>
      <c r="D53" s="20"/>
      <c r="E53" s="20">
        <v>53642</v>
      </c>
      <c r="F53" s="21">
        <v>103242</v>
      </c>
      <c r="G53" s="22">
        <f t="shared" si="1"/>
        <v>0</v>
      </c>
      <c r="H53" s="23"/>
      <c r="I53" s="24"/>
      <c r="J53" s="24"/>
      <c r="K53" s="25"/>
    </row>
    <row r="54" spans="1:11" ht="15">
      <c r="A54" s="26" t="s">
        <v>16</v>
      </c>
      <c r="B54" s="75">
        <f t="shared" si="0"/>
        <v>85199</v>
      </c>
      <c r="C54" s="76">
        <f>C55+C56</f>
        <v>0</v>
      </c>
      <c r="D54" s="29">
        <f>D55+D56</f>
        <v>0</v>
      </c>
      <c r="E54" s="29">
        <f>E55+E56</f>
        <v>0</v>
      </c>
      <c r="F54" s="30">
        <f>F55+F56</f>
        <v>85199</v>
      </c>
      <c r="G54" s="31">
        <f t="shared" si="1"/>
        <v>0</v>
      </c>
      <c r="H54" s="32">
        <f>H55+H56</f>
        <v>0</v>
      </c>
      <c r="I54" s="33">
        <f>I55+I56</f>
        <v>0</v>
      </c>
      <c r="J54" s="33">
        <f>J55+J56</f>
        <v>0</v>
      </c>
      <c r="K54" s="34">
        <f>K55+K56</f>
        <v>0</v>
      </c>
    </row>
    <row r="55" spans="1:11" ht="15">
      <c r="A55" s="35" t="s">
        <v>8</v>
      </c>
      <c r="B55" s="77">
        <f t="shared" si="0"/>
        <v>0</v>
      </c>
      <c r="C55" s="78"/>
      <c r="D55" s="38"/>
      <c r="E55" s="38"/>
      <c r="F55" s="39"/>
      <c r="G55" s="40">
        <f t="shared" si="1"/>
        <v>0</v>
      </c>
      <c r="H55" s="41"/>
      <c r="I55" s="42"/>
      <c r="J55" s="42"/>
      <c r="K55" s="43"/>
    </row>
    <row r="56" spans="1:11" ht="15.75" thickBot="1">
      <c r="A56" s="94" t="s">
        <v>9</v>
      </c>
      <c r="B56" s="95">
        <f t="shared" si="0"/>
        <v>85199</v>
      </c>
      <c r="C56" s="96"/>
      <c r="D56" s="97"/>
      <c r="E56" s="97"/>
      <c r="F56" s="98">
        <v>85199</v>
      </c>
      <c r="G56" s="99">
        <f t="shared" si="1"/>
        <v>0</v>
      </c>
      <c r="H56" s="100"/>
      <c r="I56" s="101"/>
      <c r="J56" s="101"/>
      <c r="K56" s="102"/>
    </row>
    <row r="57" spans="1:11" ht="15">
      <c r="A57" s="104" t="s">
        <v>21</v>
      </c>
      <c r="B57" s="82">
        <f t="shared" si="0"/>
        <v>2398237</v>
      </c>
      <c r="C57" s="83">
        <f>C58+C59</f>
        <v>2398237</v>
      </c>
      <c r="D57" s="11">
        <f>D58+D59</f>
        <v>0</v>
      </c>
      <c r="E57" s="11">
        <f>E58+E59</f>
        <v>0</v>
      </c>
      <c r="F57" s="12">
        <f>F58+F59</f>
        <v>0</v>
      </c>
      <c r="G57" s="13">
        <f t="shared" si="1"/>
        <v>4000</v>
      </c>
      <c r="H57" s="14">
        <f>H58+H59</f>
        <v>4000</v>
      </c>
      <c r="I57" s="15">
        <f>I58+I59</f>
        <v>0</v>
      </c>
      <c r="J57" s="15">
        <f>J58+J59</f>
        <v>0</v>
      </c>
      <c r="K57" s="16">
        <f>K58+K59</f>
        <v>0</v>
      </c>
    </row>
    <row r="58" spans="1:11" ht="15">
      <c r="A58" s="17" t="s">
        <v>8</v>
      </c>
      <c r="B58" s="73">
        <f t="shared" si="0"/>
        <v>0</v>
      </c>
      <c r="C58" s="74"/>
      <c r="D58" s="20"/>
      <c r="E58" s="20"/>
      <c r="F58" s="21"/>
      <c r="G58" s="22">
        <f t="shared" si="1"/>
        <v>0</v>
      </c>
      <c r="H58" s="23"/>
      <c r="I58" s="24"/>
      <c r="J58" s="24"/>
      <c r="K58" s="25"/>
    </row>
    <row r="59" spans="1:11" ht="15">
      <c r="A59" s="17" t="s">
        <v>9</v>
      </c>
      <c r="B59" s="73">
        <f t="shared" si="0"/>
        <v>2398237</v>
      </c>
      <c r="C59" s="74">
        <v>2398237</v>
      </c>
      <c r="D59" s="20"/>
      <c r="E59" s="20"/>
      <c r="F59" s="21"/>
      <c r="G59" s="22">
        <f t="shared" si="1"/>
        <v>4000</v>
      </c>
      <c r="H59" s="23">
        <v>4000</v>
      </c>
      <c r="I59" s="24">
        <v>0</v>
      </c>
      <c r="J59" s="24">
        <v>0</v>
      </c>
      <c r="K59" s="25">
        <v>0</v>
      </c>
    </row>
    <row r="60" spans="1:11" ht="15">
      <c r="A60" s="26" t="s">
        <v>16</v>
      </c>
      <c r="B60" s="75">
        <f t="shared" si="0"/>
        <v>1837527</v>
      </c>
      <c r="C60" s="76">
        <f>C61+C62</f>
        <v>1837527</v>
      </c>
      <c r="D60" s="29">
        <f>D61+D62</f>
        <v>0</v>
      </c>
      <c r="E60" s="29">
        <f>E61+E62</f>
        <v>0</v>
      </c>
      <c r="F60" s="30">
        <f>F61+F62</f>
        <v>0</v>
      </c>
      <c r="G60" s="31">
        <f t="shared" si="1"/>
        <v>2641</v>
      </c>
      <c r="H60" s="32">
        <f>H61+H62</f>
        <v>2641</v>
      </c>
      <c r="I60" s="33">
        <f>I61+I62</f>
        <v>0</v>
      </c>
      <c r="J60" s="33">
        <f>J61+J62</f>
        <v>0</v>
      </c>
      <c r="K60" s="34">
        <f>K61+K62</f>
        <v>0</v>
      </c>
    </row>
    <row r="61" spans="1:11" ht="15">
      <c r="A61" s="35" t="s">
        <v>8</v>
      </c>
      <c r="B61" s="77">
        <f t="shared" si="0"/>
        <v>0</v>
      </c>
      <c r="C61" s="78"/>
      <c r="D61" s="38"/>
      <c r="E61" s="38"/>
      <c r="F61" s="39"/>
      <c r="G61" s="40">
        <f t="shared" si="1"/>
        <v>0</v>
      </c>
      <c r="H61" s="41"/>
      <c r="I61" s="42"/>
      <c r="J61" s="42"/>
      <c r="K61" s="43"/>
    </row>
    <row r="62" spans="1:11" ht="15.75" thickBot="1">
      <c r="A62" s="103" t="s">
        <v>9</v>
      </c>
      <c r="B62" s="79">
        <f t="shared" si="0"/>
        <v>1837527</v>
      </c>
      <c r="C62" s="80">
        <v>1837527</v>
      </c>
      <c r="D62" s="46"/>
      <c r="E62" s="46"/>
      <c r="F62" s="47"/>
      <c r="G62" s="48">
        <f t="shared" si="1"/>
        <v>2641</v>
      </c>
      <c r="H62" s="49">
        <v>2641</v>
      </c>
      <c r="I62" s="50"/>
      <c r="J62" s="50">
        <v>0</v>
      </c>
      <c r="K62" s="51">
        <v>0</v>
      </c>
    </row>
    <row r="63" spans="1:11" ht="15">
      <c r="A63" s="104" t="s">
        <v>22</v>
      </c>
      <c r="B63" s="82">
        <f t="shared" si="0"/>
        <v>968185</v>
      </c>
      <c r="C63" s="83">
        <f>C64+C65</f>
        <v>879924</v>
      </c>
      <c r="D63" s="11">
        <f>D64+D65</f>
        <v>0</v>
      </c>
      <c r="E63" s="11">
        <f>E64+E65</f>
        <v>88246</v>
      </c>
      <c r="F63" s="12">
        <f>F64+F65</f>
        <v>15</v>
      </c>
      <c r="G63" s="13">
        <f t="shared" si="1"/>
        <v>783</v>
      </c>
      <c r="H63" s="14">
        <f>H64+H65</f>
        <v>783</v>
      </c>
      <c r="I63" s="15">
        <f>I64+I65</f>
        <v>0</v>
      </c>
      <c r="J63" s="15">
        <f>J64+J65</f>
        <v>0</v>
      </c>
      <c r="K63" s="16">
        <f>K64+K65</f>
        <v>0</v>
      </c>
    </row>
    <row r="64" spans="1:11" ht="15">
      <c r="A64" s="52" t="s">
        <v>8</v>
      </c>
      <c r="B64" s="73">
        <f t="shared" si="0"/>
        <v>0</v>
      </c>
      <c r="C64" s="74"/>
      <c r="D64" s="20"/>
      <c r="E64" s="20"/>
      <c r="F64" s="21"/>
      <c r="G64" s="22">
        <f t="shared" si="1"/>
        <v>0</v>
      </c>
      <c r="H64" s="23"/>
      <c r="I64" s="24"/>
      <c r="J64" s="24"/>
      <c r="K64" s="25"/>
    </row>
    <row r="65" spans="1:11" ht="15.75" thickBot="1">
      <c r="A65" s="85" t="s">
        <v>9</v>
      </c>
      <c r="B65" s="86">
        <f t="shared" si="0"/>
        <v>968185</v>
      </c>
      <c r="C65" s="87">
        <v>879924</v>
      </c>
      <c r="D65" s="88"/>
      <c r="E65" s="88">
        <v>88246</v>
      </c>
      <c r="F65" s="89">
        <v>15</v>
      </c>
      <c r="G65" s="90">
        <f t="shared" si="1"/>
        <v>783</v>
      </c>
      <c r="H65" s="91">
        <v>783</v>
      </c>
      <c r="I65" s="92">
        <v>0</v>
      </c>
      <c r="J65" s="92">
        <v>0</v>
      </c>
      <c r="K65" s="93">
        <v>0</v>
      </c>
    </row>
    <row r="66" spans="1:11" ht="15">
      <c r="A66" s="104" t="s">
        <v>18</v>
      </c>
      <c r="B66" s="82">
        <f t="shared" si="0"/>
        <v>423881</v>
      </c>
      <c r="C66" s="83">
        <f>C67+C68</f>
        <v>0</v>
      </c>
      <c r="D66" s="11">
        <f>D67+D68</f>
        <v>0</v>
      </c>
      <c r="E66" s="11">
        <f>E67+E68</f>
        <v>423881</v>
      </c>
      <c r="F66" s="12">
        <f>F67+F68</f>
        <v>0</v>
      </c>
      <c r="G66" s="13">
        <f t="shared" si="1"/>
        <v>729</v>
      </c>
      <c r="H66" s="14">
        <f>H67+H68</f>
        <v>0</v>
      </c>
      <c r="I66" s="15">
        <f>I67+I68</f>
        <v>0</v>
      </c>
      <c r="J66" s="15">
        <f>J67+J68</f>
        <v>729</v>
      </c>
      <c r="K66" s="16">
        <f>K67+K68</f>
        <v>0</v>
      </c>
    </row>
    <row r="67" spans="1:11" ht="15">
      <c r="A67" s="17" t="s">
        <v>8</v>
      </c>
      <c r="B67" s="73">
        <f t="shared" si="0"/>
        <v>0</v>
      </c>
      <c r="C67" s="74"/>
      <c r="D67" s="20"/>
      <c r="E67" s="20"/>
      <c r="F67" s="21"/>
      <c r="G67" s="22">
        <f t="shared" si="1"/>
        <v>0</v>
      </c>
      <c r="H67" s="23"/>
      <c r="I67" s="24"/>
      <c r="J67" s="24"/>
      <c r="K67" s="25"/>
    </row>
    <row r="68" spans="1:11" ht="15">
      <c r="A68" s="17" t="s">
        <v>9</v>
      </c>
      <c r="B68" s="73">
        <f t="shared" si="0"/>
        <v>423881</v>
      </c>
      <c r="C68" s="74"/>
      <c r="D68" s="20"/>
      <c r="E68" s="20">
        <v>423881</v>
      </c>
      <c r="F68" s="21"/>
      <c r="G68" s="22">
        <f t="shared" si="1"/>
        <v>729</v>
      </c>
      <c r="H68" s="23"/>
      <c r="I68" s="24"/>
      <c r="J68" s="24">
        <v>729</v>
      </c>
      <c r="K68" s="25">
        <v>0</v>
      </c>
    </row>
    <row r="69" spans="1:11" ht="15">
      <c r="A69" s="26" t="s">
        <v>16</v>
      </c>
      <c r="B69" s="75">
        <f t="shared" si="0"/>
        <v>0</v>
      </c>
      <c r="C69" s="76">
        <f>C70+C71</f>
        <v>0</v>
      </c>
      <c r="D69" s="29">
        <f>D70+D71</f>
        <v>0</v>
      </c>
      <c r="E69" s="29">
        <f>E70+E71</f>
        <v>0</v>
      </c>
      <c r="F69" s="30">
        <f>F70+F71</f>
        <v>0</v>
      </c>
      <c r="G69" s="31">
        <f t="shared" si="1"/>
        <v>0</v>
      </c>
      <c r="H69" s="32">
        <f>H70+H71</f>
        <v>0</v>
      </c>
      <c r="I69" s="33">
        <f>I70+I71</f>
        <v>0</v>
      </c>
      <c r="J69" s="33">
        <f>J70+J71</f>
        <v>0</v>
      </c>
      <c r="K69" s="34">
        <f>K70+K71</f>
        <v>0</v>
      </c>
    </row>
    <row r="70" spans="1:11" ht="15">
      <c r="A70" s="35" t="s">
        <v>8</v>
      </c>
      <c r="B70" s="77">
        <f aca="true" t="shared" si="2" ref="B70:B80">C70+D70+E70+F70</f>
        <v>0</v>
      </c>
      <c r="C70" s="78"/>
      <c r="D70" s="38"/>
      <c r="E70" s="38"/>
      <c r="F70" s="39"/>
      <c r="G70" s="40">
        <f aca="true" t="shared" si="3" ref="G70:G80">H70+I70+J70+K70</f>
        <v>0</v>
      </c>
      <c r="H70" s="41"/>
      <c r="I70" s="42"/>
      <c r="J70" s="42"/>
      <c r="K70" s="43"/>
    </row>
    <row r="71" spans="1:11" ht="15.75" thickBot="1">
      <c r="A71" s="103" t="s">
        <v>9</v>
      </c>
      <c r="B71" s="79">
        <f t="shared" si="2"/>
        <v>0</v>
      </c>
      <c r="C71" s="80"/>
      <c r="D71" s="46"/>
      <c r="E71" s="46"/>
      <c r="F71" s="47"/>
      <c r="G71" s="48">
        <f t="shared" si="3"/>
        <v>0</v>
      </c>
      <c r="H71" s="49"/>
      <c r="I71" s="50"/>
      <c r="J71" s="50"/>
      <c r="K71" s="51"/>
    </row>
    <row r="72" spans="1:11" ht="15">
      <c r="A72" s="81" t="s">
        <v>28</v>
      </c>
      <c r="B72" s="82">
        <f t="shared" si="2"/>
        <v>1048386</v>
      </c>
      <c r="C72" s="83">
        <f>C73+C74</f>
        <v>0</v>
      </c>
      <c r="D72" s="11">
        <f>D73+D74</f>
        <v>0</v>
      </c>
      <c r="E72" s="11">
        <f>E73+E74</f>
        <v>1048386</v>
      </c>
      <c r="F72" s="12">
        <f>F73+F74</f>
        <v>0</v>
      </c>
      <c r="G72" s="13">
        <f t="shared" si="3"/>
        <v>966</v>
      </c>
      <c r="H72" s="14">
        <f>H73+H74</f>
        <v>0</v>
      </c>
      <c r="I72" s="15">
        <f>I73+I74</f>
        <v>0</v>
      </c>
      <c r="J72" s="15">
        <f>J73+J74</f>
        <v>966</v>
      </c>
      <c r="K72" s="16">
        <f>K73+K74</f>
        <v>0</v>
      </c>
    </row>
    <row r="73" spans="1:11" ht="15">
      <c r="A73" s="17" t="s">
        <v>8</v>
      </c>
      <c r="B73" s="73">
        <f t="shared" si="2"/>
        <v>0</v>
      </c>
      <c r="C73" s="74"/>
      <c r="D73" s="20"/>
      <c r="E73" s="20"/>
      <c r="F73" s="21"/>
      <c r="G73" s="22">
        <f t="shared" si="3"/>
        <v>0</v>
      </c>
      <c r="H73" s="23"/>
      <c r="I73" s="24"/>
      <c r="J73" s="24"/>
      <c r="K73" s="25"/>
    </row>
    <row r="74" spans="1:11" ht="15">
      <c r="A74" s="17" t="s">
        <v>9</v>
      </c>
      <c r="B74" s="73">
        <f t="shared" si="2"/>
        <v>1048386</v>
      </c>
      <c r="C74" s="74"/>
      <c r="D74" s="20"/>
      <c r="E74" s="20">
        <v>1048386</v>
      </c>
      <c r="F74" s="21"/>
      <c r="G74" s="22">
        <f t="shared" si="3"/>
        <v>966</v>
      </c>
      <c r="H74" s="23"/>
      <c r="I74" s="24"/>
      <c r="J74" s="24">
        <v>966</v>
      </c>
      <c r="K74" s="25">
        <v>0</v>
      </c>
    </row>
    <row r="75" spans="1:11" ht="15">
      <c r="A75" s="26" t="s">
        <v>16</v>
      </c>
      <c r="B75" s="75">
        <f t="shared" si="2"/>
        <v>597915</v>
      </c>
      <c r="C75" s="76">
        <f>C76+C77</f>
        <v>0</v>
      </c>
      <c r="D75" s="29">
        <f>D76+D77</f>
        <v>0</v>
      </c>
      <c r="E75" s="29">
        <f>E76+E77</f>
        <v>597915</v>
      </c>
      <c r="F75" s="30">
        <f>F76+F77</f>
        <v>0</v>
      </c>
      <c r="G75" s="31">
        <f t="shared" si="3"/>
        <v>966</v>
      </c>
      <c r="H75" s="32">
        <f>H76+H77</f>
        <v>0</v>
      </c>
      <c r="I75" s="33">
        <f>I76+I77</f>
        <v>0</v>
      </c>
      <c r="J75" s="33">
        <f>J76+J77</f>
        <v>966</v>
      </c>
      <c r="K75" s="34">
        <f>K76+K77</f>
        <v>0</v>
      </c>
    </row>
    <row r="76" spans="1:11" ht="15">
      <c r="A76" s="35" t="s">
        <v>8</v>
      </c>
      <c r="B76" s="77">
        <f t="shared" si="2"/>
        <v>0</v>
      </c>
      <c r="C76" s="78"/>
      <c r="D76" s="38"/>
      <c r="E76" s="38"/>
      <c r="F76" s="39"/>
      <c r="G76" s="40">
        <f t="shared" si="3"/>
        <v>0</v>
      </c>
      <c r="H76" s="41"/>
      <c r="I76" s="42"/>
      <c r="J76" s="42"/>
      <c r="K76" s="43"/>
    </row>
    <row r="77" spans="1:11" ht="15.75" thickBot="1">
      <c r="A77" s="103" t="s">
        <v>9</v>
      </c>
      <c r="B77" s="79">
        <f t="shared" si="2"/>
        <v>597915</v>
      </c>
      <c r="C77" s="80">
        <v>0</v>
      </c>
      <c r="D77" s="46"/>
      <c r="E77" s="46">
        <v>597915</v>
      </c>
      <c r="F77" s="47"/>
      <c r="G77" s="48">
        <f t="shared" si="3"/>
        <v>966</v>
      </c>
      <c r="H77" s="49">
        <v>0</v>
      </c>
      <c r="I77" s="50"/>
      <c r="J77" s="50">
        <v>966</v>
      </c>
      <c r="K77" s="51">
        <v>0</v>
      </c>
    </row>
    <row r="78" spans="1:11" ht="15">
      <c r="A78" s="81" t="s">
        <v>29</v>
      </c>
      <c r="B78" s="82">
        <f t="shared" si="2"/>
        <v>227798</v>
      </c>
      <c r="C78" s="83">
        <f>C79+C80</f>
        <v>0</v>
      </c>
      <c r="D78" s="11">
        <f>D79+D80</f>
        <v>0</v>
      </c>
      <c r="E78" s="11">
        <f>E79+E80</f>
        <v>148028</v>
      </c>
      <c r="F78" s="12">
        <f>F79+F80</f>
        <v>79770</v>
      </c>
      <c r="G78" s="13">
        <f t="shared" si="3"/>
        <v>0</v>
      </c>
      <c r="H78" s="14">
        <f>H79+H80</f>
        <v>0</v>
      </c>
      <c r="I78" s="15">
        <f>I79+I80</f>
        <v>0</v>
      </c>
      <c r="J78" s="15">
        <f>J79+J80</f>
        <v>0</v>
      </c>
      <c r="K78" s="16">
        <f>K79+K80</f>
        <v>0</v>
      </c>
    </row>
    <row r="79" spans="1:11" ht="15">
      <c r="A79" s="52" t="s">
        <v>8</v>
      </c>
      <c r="B79" s="73">
        <f t="shared" si="2"/>
        <v>0</v>
      </c>
      <c r="C79" s="74"/>
      <c r="D79" s="20"/>
      <c r="E79" s="20"/>
      <c r="F79" s="21"/>
      <c r="G79" s="22">
        <f t="shared" si="3"/>
        <v>0</v>
      </c>
      <c r="H79" s="23"/>
      <c r="I79" s="24"/>
      <c r="J79" s="24"/>
      <c r="K79" s="25"/>
    </row>
    <row r="80" spans="1:11" ht="15.75" thickBot="1">
      <c r="A80" s="85" t="s">
        <v>9</v>
      </c>
      <c r="B80" s="86">
        <f t="shared" si="2"/>
        <v>227798</v>
      </c>
      <c r="C80" s="87"/>
      <c r="D80" s="88"/>
      <c r="E80" s="88">
        <v>148028</v>
      </c>
      <c r="F80" s="89">
        <v>79770</v>
      </c>
      <c r="G80" s="90">
        <f t="shared" si="3"/>
        <v>0</v>
      </c>
      <c r="H80" s="91"/>
      <c r="I80" s="92"/>
      <c r="J80" s="92">
        <v>0</v>
      </c>
      <c r="K80" s="93">
        <v>0</v>
      </c>
    </row>
    <row r="81" spans="1:11" ht="15">
      <c r="A81" s="110" t="s">
        <v>17</v>
      </c>
      <c r="B81" s="82">
        <f aca="true" t="shared" si="4" ref="B81:K83">B78+B72+B66+B63+B57+B51+B48+B45+B39+B33+B27+B24+B18+B12+B6</f>
        <v>485634072</v>
      </c>
      <c r="C81" s="111">
        <f t="shared" si="4"/>
        <v>63170170</v>
      </c>
      <c r="D81" s="112">
        <f t="shared" si="4"/>
        <v>9880667</v>
      </c>
      <c r="E81" s="112">
        <f t="shared" si="4"/>
        <v>182832131</v>
      </c>
      <c r="F81" s="113">
        <f t="shared" si="4"/>
        <v>229751104</v>
      </c>
      <c r="G81" s="111">
        <f t="shared" si="4"/>
        <v>224990</v>
      </c>
      <c r="H81" s="111">
        <f t="shared" si="4"/>
        <v>104283</v>
      </c>
      <c r="I81" s="112">
        <f t="shared" si="4"/>
        <v>13040</v>
      </c>
      <c r="J81" s="112">
        <f t="shared" si="4"/>
        <v>104790</v>
      </c>
      <c r="K81" s="114">
        <f t="shared" si="4"/>
        <v>2877</v>
      </c>
    </row>
    <row r="82" spans="1:11" ht="15">
      <c r="A82" s="52" t="s">
        <v>8</v>
      </c>
      <c r="B82" s="73">
        <f t="shared" si="4"/>
        <v>175493123</v>
      </c>
      <c r="C82" s="111">
        <f>C79+C73+C67+C64+C58+C52+C49+C46+C40+C34+C28+C25+C19+C13+C7</f>
        <v>316754</v>
      </c>
      <c r="D82" s="112">
        <f t="shared" si="4"/>
        <v>120103</v>
      </c>
      <c r="E82" s="112">
        <f t="shared" si="4"/>
        <v>9090577</v>
      </c>
      <c r="F82" s="114">
        <f t="shared" si="4"/>
        <v>165965689</v>
      </c>
      <c r="G82" s="111">
        <f t="shared" si="4"/>
        <v>0</v>
      </c>
      <c r="H82" s="111">
        <f t="shared" si="4"/>
        <v>0</v>
      </c>
      <c r="I82" s="112">
        <f t="shared" si="4"/>
        <v>0</v>
      </c>
      <c r="J82" s="112">
        <f t="shared" si="4"/>
        <v>0</v>
      </c>
      <c r="K82" s="114">
        <f t="shared" si="4"/>
        <v>0</v>
      </c>
    </row>
    <row r="83" spans="1:11" ht="15">
      <c r="A83" s="116" t="s">
        <v>9</v>
      </c>
      <c r="B83" s="117">
        <f t="shared" si="4"/>
        <v>310140949</v>
      </c>
      <c r="C83" s="118">
        <f t="shared" si="4"/>
        <v>62853416</v>
      </c>
      <c r="D83" s="119">
        <f>D80+D74+D68+D65+D59+D53+D50+D47+D41+D35+D29+D26+D20+D14+D8</f>
        <v>9760564</v>
      </c>
      <c r="E83" s="119">
        <f>E80+E74+E68+E65+E59+E53+E50+E47+E41+E35+E29+E26+E20+E14+E8</f>
        <v>173741554</v>
      </c>
      <c r="F83" s="120">
        <f>F80+F74+F68+F65+F59+F53+F50+F47+F41+F35+F29+F26+F20+F14+F8</f>
        <v>63785415</v>
      </c>
      <c r="G83" s="118">
        <f t="shared" si="4"/>
        <v>224990</v>
      </c>
      <c r="H83" s="118">
        <f t="shared" si="4"/>
        <v>104283</v>
      </c>
      <c r="I83" s="119">
        <f>I80+I74+I68+I65+I59+I53+I50+I47+I41+I35+I29+I26+I20+I14+I8</f>
        <v>13040</v>
      </c>
      <c r="J83" s="119">
        <f>J80+J74+J68+J65+J59+J53+J50+J47+J41+J35+J29+J26+J20+J14+J8</f>
        <v>104790</v>
      </c>
      <c r="K83" s="120">
        <f>K80+K74+K68+K65+K59+K53+K50+K47+K41+K35+K29+K26+K20+K14+K8</f>
        <v>2877</v>
      </c>
    </row>
    <row r="84" spans="1:11" ht="15">
      <c r="A84" s="121" t="s">
        <v>16</v>
      </c>
      <c r="B84" s="75">
        <f aca="true" t="shared" si="5" ref="B84:K86">B75+B69+B60+B54+B42+B36+B30+B21+B15+B9</f>
        <v>46657871</v>
      </c>
      <c r="C84" s="32">
        <f t="shared" si="5"/>
        <v>2505003</v>
      </c>
      <c r="D84" s="33">
        <f t="shared" si="5"/>
        <v>655</v>
      </c>
      <c r="E84" s="33">
        <f>E75+E69+E60+E54+E42+E36+E30+E21+E15+E9</f>
        <v>33269614</v>
      </c>
      <c r="F84" s="34">
        <f t="shared" si="5"/>
        <v>10882599</v>
      </c>
      <c r="G84" s="31">
        <f t="shared" si="5"/>
        <v>31788</v>
      </c>
      <c r="H84" s="32">
        <f t="shared" si="5"/>
        <v>3751</v>
      </c>
      <c r="I84" s="33">
        <f t="shared" si="5"/>
        <v>0</v>
      </c>
      <c r="J84" s="33">
        <f t="shared" si="5"/>
        <v>26567</v>
      </c>
      <c r="K84" s="34">
        <f t="shared" si="5"/>
        <v>1470</v>
      </c>
    </row>
    <row r="85" spans="1:11" ht="15">
      <c r="A85" s="35" t="s">
        <v>8</v>
      </c>
      <c r="B85" s="75">
        <f t="shared" si="5"/>
        <v>0</v>
      </c>
      <c r="C85" s="41">
        <f t="shared" si="5"/>
        <v>0</v>
      </c>
      <c r="D85" s="42">
        <f t="shared" si="5"/>
        <v>0</v>
      </c>
      <c r="E85" s="42">
        <f t="shared" si="5"/>
        <v>0</v>
      </c>
      <c r="F85" s="43">
        <f t="shared" si="5"/>
        <v>0</v>
      </c>
      <c r="G85" s="40">
        <f t="shared" si="5"/>
        <v>0</v>
      </c>
      <c r="H85" s="41">
        <f t="shared" si="5"/>
        <v>0</v>
      </c>
      <c r="I85" s="42">
        <f aca="true" t="shared" si="6" ref="I85:K86">I76+I70+I61+I55+I43+I37+I31+I22+I16+I10</f>
        <v>0</v>
      </c>
      <c r="J85" s="42">
        <f t="shared" si="6"/>
        <v>0</v>
      </c>
      <c r="K85" s="43">
        <f t="shared" si="6"/>
        <v>0</v>
      </c>
    </row>
    <row r="86" spans="1:11" ht="15.75" thickBot="1">
      <c r="A86" s="103" t="s">
        <v>9</v>
      </c>
      <c r="B86" s="115">
        <f t="shared" si="5"/>
        <v>46657871</v>
      </c>
      <c r="C86" s="49">
        <f t="shared" si="5"/>
        <v>2505003</v>
      </c>
      <c r="D86" s="50">
        <f>D77+D71+D62+D56+D44+D38+D32+D23+D17+D11</f>
        <v>655</v>
      </c>
      <c r="E86" s="50">
        <f>E77+E71+E62+E56+E44+E38+E32+E23+E17+E11</f>
        <v>33269614</v>
      </c>
      <c r="F86" s="51">
        <f t="shared" si="5"/>
        <v>10882599</v>
      </c>
      <c r="G86" s="48">
        <f t="shared" si="5"/>
        <v>31788</v>
      </c>
      <c r="H86" s="49">
        <f t="shared" si="5"/>
        <v>3751</v>
      </c>
      <c r="I86" s="50">
        <f t="shared" si="6"/>
        <v>0</v>
      </c>
      <c r="J86" s="50">
        <f t="shared" si="6"/>
        <v>26567</v>
      </c>
      <c r="K86" s="51">
        <f t="shared" si="6"/>
        <v>1470</v>
      </c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showZero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S91" sqref="S91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30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 aca="true" t="shared" si="0" ref="B6:B69">C6+D6+E6+F6</f>
        <v>254739838</v>
      </c>
      <c r="C6" s="10">
        <f>C7+C8</f>
        <v>60103947</v>
      </c>
      <c r="D6" s="11">
        <f>D7+D8</f>
        <v>9381097</v>
      </c>
      <c r="E6" s="11">
        <f>E7+E8</f>
        <v>78595024</v>
      </c>
      <c r="F6" s="12">
        <f>F7+F8</f>
        <v>106659770</v>
      </c>
      <c r="G6" s="13">
        <f aca="true" t="shared" si="1" ref="G6:G69">H6+I6+J6+K6</f>
        <v>152744</v>
      </c>
      <c r="H6" s="14">
        <f>H7+H8</f>
        <v>90383</v>
      </c>
      <c r="I6" s="15">
        <f>I7+I8</f>
        <v>13003</v>
      </c>
      <c r="J6" s="15">
        <f>J7+J8</f>
        <v>48311</v>
      </c>
      <c r="K6" s="16">
        <f>K7+K8</f>
        <v>1047</v>
      </c>
    </row>
    <row r="7" spans="1:11" ht="15">
      <c r="A7" s="17" t="s">
        <v>8</v>
      </c>
      <c r="B7" s="18">
        <f t="shared" si="0"/>
        <v>73925507</v>
      </c>
      <c r="C7" s="19">
        <v>631734</v>
      </c>
      <c r="D7" s="20">
        <v>143328</v>
      </c>
      <c r="E7" s="20">
        <v>2964469</v>
      </c>
      <c r="F7" s="21">
        <v>70185976</v>
      </c>
      <c r="G7" s="22">
        <f t="shared" si="1"/>
        <v>0</v>
      </c>
      <c r="H7" s="23"/>
      <c r="I7" s="24"/>
      <c r="J7" s="24"/>
      <c r="K7" s="25"/>
    </row>
    <row r="8" spans="1:11" ht="15">
      <c r="A8" s="17" t="s">
        <v>9</v>
      </c>
      <c r="B8" s="18">
        <f t="shared" si="0"/>
        <v>180814331</v>
      </c>
      <c r="C8" s="19">
        <v>59472213</v>
      </c>
      <c r="D8" s="20">
        <v>9237769</v>
      </c>
      <c r="E8" s="20">
        <v>75630555</v>
      </c>
      <c r="F8" s="21">
        <v>36473794</v>
      </c>
      <c r="G8" s="22">
        <f t="shared" si="1"/>
        <v>152744</v>
      </c>
      <c r="H8" s="23">
        <v>90383</v>
      </c>
      <c r="I8" s="24">
        <v>13003</v>
      </c>
      <c r="J8" s="24">
        <v>48311</v>
      </c>
      <c r="K8" s="25">
        <v>1047</v>
      </c>
    </row>
    <row r="9" spans="1:11" ht="15">
      <c r="A9" s="26" t="s">
        <v>16</v>
      </c>
      <c r="B9" s="27">
        <f t="shared" si="0"/>
        <v>3818495</v>
      </c>
      <c r="C9" s="28">
        <f>C10+C11</f>
        <v>292805</v>
      </c>
      <c r="D9" s="29">
        <f>D10+D11</f>
        <v>1820</v>
      </c>
      <c r="E9" s="29">
        <f>E10+E11</f>
        <v>2241508</v>
      </c>
      <c r="F9" s="30">
        <f>F10+F11</f>
        <v>1282362</v>
      </c>
      <c r="G9" s="31">
        <f t="shared" si="1"/>
        <v>1158</v>
      </c>
      <c r="H9" s="32">
        <f>H10+H11</f>
        <v>322</v>
      </c>
      <c r="I9" s="33">
        <f>I10+I11</f>
        <v>0</v>
      </c>
      <c r="J9" s="33">
        <f>J10+J11</f>
        <v>247</v>
      </c>
      <c r="K9" s="34">
        <f>K10+K11</f>
        <v>589</v>
      </c>
    </row>
    <row r="10" spans="1:11" ht="15">
      <c r="A10" s="35" t="s">
        <v>8</v>
      </c>
      <c r="B10" s="36">
        <f t="shared" si="0"/>
        <v>0</v>
      </c>
      <c r="C10" s="37"/>
      <c r="D10" s="38"/>
      <c r="E10" s="38"/>
      <c r="F10" s="39"/>
      <c r="G10" s="40">
        <f t="shared" si="1"/>
        <v>0</v>
      </c>
      <c r="H10" s="41"/>
      <c r="I10" s="42"/>
      <c r="J10" s="42"/>
      <c r="K10" s="43"/>
    </row>
    <row r="11" spans="1:11" ht="15.75" thickBot="1">
      <c r="A11" s="94" t="s">
        <v>9</v>
      </c>
      <c r="B11" s="44">
        <f t="shared" si="0"/>
        <v>3818495</v>
      </c>
      <c r="C11" s="45">
        <v>292805</v>
      </c>
      <c r="D11" s="46">
        <v>1820</v>
      </c>
      <c r="E11" s="46">
        <v>2241508</v>
      </c>
      <c r="F11" s="47">
        <v>1282362</v>
      </c>
      <c r="G11" s="48">
        <f t="shared" si="1"/>
        <v>1158</v>
      </c>
      <c r="H11" s="49">
        <v>322</v>
      </c>
      <c r="I11" s="50"/>
      <c r="J11" s="50">
        <v>247</v>
      </c>
      <c r="K11" s="51">
        <v>589</v>
      </c>
    </row>
    <row r="12" spans="1:11" ht="15">
      <c r="A12" s="81" t="s">
        <v>20</v>
      </c>
      <c r="B12" s="9">
        <f t="shared" si="0"/>
        <v>184541101</v>
      </c>
      <c r="C12" s="10">
        <f>C13+C14</f>
        <v>0</v>
      </c>
      <c r="D12" s="11">
        <f>D13+D14</f>
        <v>0</v>
      </c>
      <c r="E12" s="11">
        <f>E13+E14</f>
        <v>80427930</v>
      </c>
      <c r="F12" s="12">
        <f>F13+F14</f>
        <v>104113171</v>
      </c>
      <c r="G12" s="13">
        <f t="shared" si="1"/>
        <v>41742</v>
      </c>
      <c r="H12" s="14">
        <f>H13+H14</f>
        <v>0</v>
      </c>
      <c r="I12" s="15">
        <f>I13+I14</f>
        <v>0</v>
      </c>
      <c r="J12" s="15">
        <f>J13+J14</f>
        <v>40066</v>
      </c>
      <c r="K12" s="16">
        <f>K13+K14</f>
        <v>1676</v>
      </c>
    </row>
    <row r="13" spans="1:11" ht="15">
      <c r="A13" s="52" t="s">
        <v>8</v>
      </c>
      <c r="B13" s="18">
        <f t="shared" si="0"/>
        <v>87932749</v>
      </c>
      <c r="C13" s="19"/>
      <c r="D13" s="20"/>
      <c r="E13" s="20">
        <v>4391366</v>
      </c>
      <c r="F13" s="21">
        <v>83541383</v>
      </c>
      <c r="G13" s="22">
        <f t="shared" si="1"/>
        <v>0</v>
      </c>
      <c r="H13" s="23"/>
      <c r="I13" s="24"/>
      <c r="J13" s="24"/>
      <c r="K13" s="25"/>
    </row>
    <row r="14" spans="1:11" ht="15">
      <c r="A14" s="53" t="s">
        <v>9</v>
      </c>
      <c r="B14" s="54">
        <f t="shared" si="0"/>
        <v>96608352</v>
      </c>
      <c r="C14" s="55"/>
      <c r="D14" s="56">
        <v>0</v>
      </c>
      <c r="E14" s="56">
        <v>76036564</v>
      </c>
      <c r="F14" s="57">
        <v>20571788</v>
      </c>
      <c r="G14" s="58">
        <f t="shared" si="1"/>
        <v>41742</v>
      </c>
      <c r="H14" s="59"/>
      <c r="I14" s="60"/>
      <c r="J14" s="60">
        <v>40066</v>
      </c>
      <c r="K14" s="61">
        <v>1676</v>
      </c>
    </row>
    <row r="15" spans="1:11" ht="15">
      <c r="A15" s="62" t="s">
        <v>16</v>
      </c>
      <c r="B15" s="27">
        <f t="shared" si="0"/>
        <v>30893205</v>
      </c>
      <c r="C15" s="28">
        <f>C16+C17</f>
        <v>0</v>
      </c>
      <c r="D15" s="29">
        <f>D16+D17</f>
        <v>0</v>
      </c>
      <c r="E15" s="29">
        <f>E16+E17</f>
        <v>22832999</v>
      </c>
      <c r="F15" s="30">
        <f>F16+F17</f>
        <v>8060206</v>
      </c>
      <c r="G15" s="31">
        <f t="shared" si="1"/>
        <v>17652</v>
      </c>
      <c r="H15" s="32">
        <f>H16+H17</f>
        <v>0</v>
      </c>
      <c r="I15" s="33">
        <f>I16+I17</f>
        <v>0</v>
      </c>
      <c r="J15" s="33">
        <f>J16+J17</f>
        <v>16824</v>
      </c>
      <c r="K15" s="34">
        <f>K16+K17</f>
        <v>828</v>
      </c>
    </row>
    <row r="16" spans="1:11" ht="15">
      <c r="A16" s="63" t="s">
        <v>8</v>
      </c>
      <c r="B16" s="36">
        <f t="shared" si="0"/>
        <v>0</v>
      </c>
      <c r="C16" s="37"/>
      <c r="D16" s="38"/>
      <c r="E16" s="38"/>
      <c r="F16" s="39"/>
      <c r="G16" s="40">
        <f t="shared" si="1"/>
        <v>0</v>
      </c>
      <c r="H16" s="41"/>
      <c r="I16" s="42"/>
      <c r="J16" s="42"/>
      <c r="K16" s="43"/>
    </row>
    <row r="17" spans="1:11" ht="15.75" thickBot="1">
      <c r="A17" s="64" t="s">
        <v>9</v>
      </c>
      <c r="B17" s="44">
        <f t="shared" si="0"/>
        <v>30893205</v>
      </c>
      <c r="C17" s="45"/>
      <c r="D17" s="46"/>
      <c r="E17" s="46">
        <v>22832999</v>
      </c>
      <c r="F17" s="47">
        <v>8060206</v>
      </c>
      <c r="G17" s="48">
        <f t="shared" si="1"/>
        <v>17652</v>
      </c>
      <c r="H17" s="49"/>
      <c r="I17" s="50"/>
      <c r="J17" s="50">
        <v>16824</v>
      </c>
      <c r="K17" s="51">
        <v>828</v>
      </c>
    </row>
    <row r="18" spans="1:11" ht="15">
      <c r="A18" s="8" t="s">
        <v>10</v>
      </c>
      <c r="B18" s="65">
        <f t="shared" si="0"/>
        <v>8375706</v>
      </c>
      <c r="C18" s="66">
        <f>C19+C20</f>
        <v>2616029</v>
      </c>
      <c r="D18" s="67">
        <f>D19+D20</f>
        <v>0</v>
      </c>
      <c r="E18" s="67">
        <f>E19+E20</f>
        <v>5611739</v>
      </c>
      <c r="F18" s="68">
        <f>F19+F20</f>
        <v>147938</v>
      </c>
      <c r="G18" s="69">
        <f t="shared" si="1"/>
        <v>9185</v>
      </c>
      <c r="H18" s="70">
        <f>H19+H20</f>
        <v>2487</v>
      </c>
      <c r="I18" s="71">
        <f>I19+I20</f>
        <v>0</v>
      </c>
      <c r="J18" s="71">
        <f>J19+J20</f>
        <v>6674</v>
      </c>
      <c r="K18" s="72">
        <f>K19+K20</f>
        <v>24</v>
      </c>
    </row>
    <row r="19" spans="1:11" ht="15">
      <c r="A19" s="17" t="s">
        <v>8</v>
      </c>
      <c r="B19" s="73">
        <f t="shared" si="0"/>
        <v>119803</v>
      </c>
      <c r="C19" s="74"/>
      <c r="D19" s="20"/>
      <c r="E19" s="20">
        <v>106133</v>
      </c>
      <c r="F19" s="21">
        <v>13670</v>
      </c>
      <c r="G19" s="22">
        <f t="shared" si="1"/>
        <v>0</v>
      </c>
      <c r="H19" s="23"/>
      <c r="I19" s="24"/>
      <c r="J19" s="24"/>
      <c r="K19" s="25"/>
    </row>
    <row r="20" spans="1:11" ht="15">
      <c r="A20" s="17" t="s">
        <v>9</v>
      </c>
      <c r="B20" s="73">
        <f t="shared" si="0"/>
        <v>8255903</v>
      </c>
      <c r="C20" s="74">
        <v>2616029</v>
      </c>
      <c r="D20" s="20"/>
      <c r="E20" s="20">
        <v>5505606</v>
      </c>
      <c r="F20" s="21">
        <v>134268</v>
      </c>
      <c r="G20" s="22">
        <f t="shared" si="1"/>
        <v>9185</v>
      </c>
      <c r="H20" s="23">
        <v>2487</v>
      </c>
      <c r="I20" s="24"/>
      <c r="J20" s="24">
        <v>6674</v>
      </c>
      <c r="K20" s="25">
        <v>24</v>
      </c>
    </row>
    <row r="21" spans="1:11" ht="15">
      <c r="A21" s="26" t="s">
        <v>16</v>
      </c>
      <c r="B21" s="75">
        <f t="shared" si="0"/>
        <v>5287526</v>
      </c>
      <c r="C21" s="76">
        <f>C22+C23</f>
        <v>440967</v>
      </c>
      <c r="D21" s="29">
        <f>D22+D23</f>
        <v>0</v>
      </c>
      <c r="E21" s="29">
        <f>E22+E23</f>
        <v>4790900</v>
      </c>
      <c r="F21" s="30">
        <f>F22+F23</f>
        <v>55659</v>
      </c>
      <c r="G21" s="31">
        <f t="shared" si="1"/>
        <v>7282</v>
      </c>
      <c r="H21" s="32">
        <f>H22+H23</f>
        <v>584</v>
      </c>
      <c r="I21" s="33">
        <f>I22+I23</f>
        <v>0</v>
      </c>
      <c r="J21" s="33">
        <f>J22+J23</f>
        <v>6674</v>
      </c>
      <c r="K21" s="34">
        <f>K22+K23</f>
        <v>24</v>
      </c>
    </row>
    <row r="22" spans="1:11" ht="15">
      <c r="A22" s="35" t="s">
        <v>8</v>
      </c>
      <c r="B22" s="77">
        <f t="shared" si="0"/>
        <v>0</v>
      </c>
      <c r="C22" s="78"/>
      <c r="D22" s="38"/>
      <c r="E22" s="38"/>
      <c r="F22" s="39"/>
      <c r="G22" s="40">
        <f t="shared" si="1"/>
        <v>0</v>
      </c>
      <c r="H22" s="41"/>
      <c r="I22" s="42"/>
      <c r="J22" s="42"/>
      <c r="K22" s="43"/>
    </row>
    <row r="23" spans="1:11" ht="15.75" thickBot="1">
      <c r="A23" s="35" t="s">
        <v>9</v>
      </c>
      <c r="B23" s="79">
        <f t="shared" si="0"/>
        <v>5287526</v>
      </c>
      <c r="C23" s="80">
        <v>440967</v>
      </c>
      <c r="D23" s="46"/>
      <c r="E23" s="46">
        <v>4790900</v>
      </c>
      <c r="F23" s="47">
        <v>55659</v>
      </c>
      <c r="G23" s="48">
        <f t="shared" si="1"/>
        <v>7282</v>
      </c>
      <c r="H23" s="49">
        <v>584</v>
      </c>
      <c r="I23" s="50"/>
      <c r="J23" s="50">
        <v>6674</v>
      </c>
      <c r="K23" s="51">
        <v>24</v>
      </c>
    </row>
    <row r="24" spans="1:11" ht="15">
      <c r="A24" s="81" t="s">
        <v>11</v>
      </c>
      <c r="B24" s="82">
        <f t="shared" si="0"/>
        <v>386620</v>
      </c>
      <c r="C24" s="83">
        <f>C25+C26</f>
        <v>0</v>
      </c>
      <c r="D24" s="11">
        <f>D25+D26</f>
        <v>0</v>
      </c>
      <c r="E24" s="11">
        <f>E25+E26</f>
        <v>380201</v>
      </c>
      <c r="F24" s="12">
        <f>F25+F26</f>
        <v>6419</v>
      </c>
      <c r="G24" s="13">
        <f t="shared" si="1"/>
        <v>338</v>
      </c>
      <c r="H24" s="14">
        <f>H25+H26</f>
        <v>0</v>
      </c>
      <c r="I24" s="15">
        <f>I25+I26</f>
        <v>0</v>
      </c>
      <c r="J24" s="15">
        <f>J25+J26</f>
        <v>338</v>
      </c>
      <c r="K24" s="16">
        <f>K25+K26</f>
        <v>0</v>
      </c>
    </row>
    <row r="25" spans="1:11" ht="15">
      <c r="A25" s="52" t="s">
        <v>8</v>
      </c>
      <c r="B25" s="73">
        <f t="shared" si="0"/>
        <v>163</v>
      </c>
      <c r="C25" s="74"/>
      <c r="D25" s="20"/>
      <c r="E25" s="20">
        <v>163</v>
      </c>
      <c r="F25" s="84"/>
      <c r="G25" s="22">
        <f t="shared" si="1"/>
        <v>0</v>
      </c>
      <c r="H25" s="23"/>
      <c r="I25" s="24"/>
      <c r="J25" s="24"/>
      <c r="K25" s="25"/>
    </row>
    <row r="26" spans="1:11" ht="15.75" thickBot="1">
      <c r="A26" s="85" t="s">
        <v>9</v>
      </c>
      <c r="B26" s="86">
        <f t="shared" si="0"/>
        <v>386457</v>
      </c>
      <c r="C26" s="87"/>
      <c r="D26" s="88"/>
      <c r="E26" s="88">
        <v>380038</v>
      </c>
      <c r="F26" s="89">
        <v>6419</v>
      </c>
      <c r="G26" s="90">
        <f t="shared" si="1"/>
        <v>338</v>
      </c>
      <c r="H26" s="91"/>
      <c r="I26" s="92"/>
      <c r="J26" s="92">
        <v>338</v>
      </c>
      <c r="K26" s="93">
        <v>0</v>
      </c>
    </row>
    <row r="27" spans="1:11" ht="15">
      <c r="A27" s="8" t="s">
        <v>23</v>
      </c>
      <c r="B27" s="65">
        <f t="shared" si="0"/>
        <v>592287</v>
      </c>
      <c r="C27" s="66">
        <f>C28+C29</f>
        <v>0</v>
      </c>
      <c r="D27" s="67">
        <f>D28+D29</f>
        <v>0</v>
      </c>
      <c r="E27" s="67">
        <f>E28+E29</f>
        <v>579067</v>
      </c>
      <c r="F27" s="68">
        <f>F28+F29</f>
        <v>13220</v>
      </c>
      <c r="G27" s="69">
        <f t="shared" si="1"/>
        <v>310</v>
      </c>
      <c r="H27" s="70">
        <f>H28+H29</f>
        <v>0</v>
      </c>
      <c r="I27" s="71">
        <f>I28+I29</f>
        <v>0</v>
      </c>
      <c r="J27" s="71">
        <f>J28+J29</f>
        <v>310</v>
      </c>
      <c r="K27" s="72">
        <f>K28+K29</f>
        <v>0</v>
      </c>
    </row>
    <row r="28" spans="1:11" ht="15">
      <c r="A28" s="17" t="s">
        <v>8</v>
      </c>
      <c r="B28" s="73">
        <f t="shared" si="0"/>
        <v>0</v>
      </c>
      <c r="C28" s="74"/>
      <c r="D28" s="20"/>
      <c r="E28" s="20"/>
      <c r="F28" s="20"/>
      <c r="G28" s="22">
        <f t="shared" si="1"/>
        <v>0</v>
      </c>
      <c r="H28" s="23"/>
      <c r="I28" s="24"/>
      <c r="J28" s="24"/>
      <c r="K28" s="25"/>
    </row>
    <row r="29" spans="1:11" ht="15">
      <c r="A29" s="17" t="s">
        <v>9</v>
      </c>
      <c r="B29" s="73">
        <f t="shared" si="0"/>
        <v>592287</v>
      </c>
      <c r="C29" s="74">
        <v>0</v>
      </c>
      <c r="D29" s="20">
        <v>0</v>
      </c>
      <c r="E29" s="20">
        <v>579067</v>
      </c>
      <c r="F29" s="20">
        <v>13220</v>
      </c>
      <c r="G29" s="22">
        <f t="shared" si="1"/>
        <v>310</v>
      </c>
      <c r="H29" s="23"/>
      <c r="I29" s="24"/>
      <c r="J29" s="24">
        <v>310</v>
      </c>
      <c r="K29" s="25"/>
    </row>
    <row r="30" spans="1:11" ht="15">
      <c r="A30" s="26" t="s">
        <v>16</v>
      </c>
      <c r="B30" s="75">
        <f t="shared" si="0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1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0"/>
        <v>0</v>
      </c>
      <c r="C31" s="78"/>
      <c r="D31" s="38"/>
      <c r="E31" s="38"/>
      <c r="F31" s="39"/>
      <c r="G31" s="40">
        <f t="shared" si="1"/>
        <v>0</v>
      </c>
      <c r="H31" s="41"/>
      <c r="I31" s="42"/>
      <c r="J31" s="42"/>
      <c r="K31" s="43"/>
    </row>
    <row r="32" spans="1:11" ht="15.75" thickBot="1">
      <c r="A32" s="94" t="s">
        <v>9</v>
      </c>
      <c r="B32" s="95">
        <f t="shared" si="0"/>
        <v>0</v>
      </c>
      <c r="C32" s="96"/>
      <c r="D32" s="97"/>
      <c r="E32" s="97"/>
      <c r="F32" s="98"/>
      <c r="G32" s="99">
        <f t="shared" si="1"/>
        <v>0</v>
      </c>
      <c r="H32" s="100"/>
      <c r="I32" s="101"/>
      <c r="J32" s="101"/>
      <c r="K32" s="102"/>
    </row>
    <row r="33" spans="1:11" ht="15">
      <c r="A33" s="81" t="s">
        <v>24</v>
      </c>
      <c r="B33" s="82">
        <f t="shared" si="0"/>
        <v>703047</v>
      </c>
      <c r="C33" s="83">
        <f>C34+C35</f>
        <v>0</v>
      </c>
      <c r="D33" s="11">
        <f>D34+D35</f>
        <v>0</v>
      </c>
      <c r="E33" s="11">
        <f>E34+E35</f>
        <v>684163</v>
      </c>
      <c r="F33" s="12">
        <f>F34+F35</f>
        <v>18884</v>
      </c>
      <c r="G33" s="13">
        <f t="shared" si="1"/>
        <v>405</v>
      </c>
      <c r="H33" s="14">
        <f>H34+H35</f>
        <v>0</v>
      </c>
      <c r="I33" s="15">
        <f>I34+I35</f>
        <v>0</v>
      </c>
      <c r="J33" s="15">
        <f>J34+J35</f>
        <v>405</v>
      </c>
      <c r="K33" s="16">
        <f>K34+K35</f>
        <v>0</v>
      </c>
    </row>
    <row r="34" spans="1:11" ht="15">
      <c r="A34" s="17" t="s">
        <v>8</v>
      </c>
      <c r="B34" s="73">
        <f t="shared" si="0"/>
        <v>14587</v>
      </c>
      <c r="C34" s="74"/>
      <c r="D34" s="20"/>
      <c r="E34" s="20">
        <v>14170</v>
      </c>
      <c r="F34" s="21">
        <v>417</v>
      </c>
      <c r="G34" s="22">
        <f t="shared" si="1"/>
        <v>0</v>
      </c>
      <c r="H34" s="23"/>
      <c r="I34" s="24"/>
      <c r="J34" s="24"/>
      <c r="K34" s="25"/>
    </row>
    <row r="35" spans="1:11" ht="15">
      <c r="A35" s="17" t="s">
        <v>9</v>
      </c>
      <c r="B35" s="73">
        <f t="shared" si="0"/>
        <v>688460</v>
      </c>
      <c r="C35" s="74">
        <v>0</v>
      </c>
      <c r="D35" s="20"/>
      <c r="E35" s="20">
        <v>669993</v>
      </c>
      <c r="F35" s="21">
        <v>18467</v>
      </c>
      <c r="G35" s="22">
        <f t="shared" si="1"/>
        <v>405</v>
      </c>
      <c r="H35" s="23">
        <v>0</v>
      </c>
      <c r="I35" s="24"/>
      <c r="J35" s="24">
        <v>405</v>
      </c>
      <c r="K35" s="25"/>
    </row>
    <row r="36" spans="1:11" ht="15">
      <c r="A36" s="26" t="s">
        <v>16</v>
      </c>
      <c r="B36" s="75">
        <f t="shared" si="0"/>
        <v>357319</v>
      </c>
      <c r="C36" s="76">
        <f>C37+C38</f>
        <v>0</v>
      </c>
      <c r="D36" s="29">
        <f>D37+D38</f>
        <v>0</v>
      </c>
      <c r="E36" s="29">
        <f>E37+E38</f>
        <v>357319</v>
      </c>
      <c r="F36" s="30">
        <f>F37+F38</f>
        <v>0</v>
      </c>
      <c r="G36" s="31">
        <f t="shared" si="1"/>
        <v>342</v>
      </c>
      <c r="H36" s="32">
        <f>H37+H38</f>
        <v>0</v>
      </c>
      <c r="I36" s="33">
        <f>I37+I38</f>
        <v>0</v>
      </c>
      <c r="J36" s="33">
        <f>J37+J38</f>
        <v>342</v>
      </c>
      <c r="K36" s="34">
        <f>K37+K38</f>
        <v>0</v>
      </c>
    </row>
    <row r="37" spans="1:11" ht="15">
      <c r="A37" s="35" t="s">
        <v>8</v>
      </c>
      <c r="B37" s="77">
        <f t="shared" si="0"/>
        <v>0</v>
      </c>
      <c r="C37" s="78"/>
      <c r="D37" s="38"/>
      <c r="E37" s="38"/>
      <c r="F37" s="39"/>
      <c r="G37" s="40">
        <f t="shared" si="1"/>
        <v>0</v>
      </c>
      <c r="H37" s="41"/>
      <c r="I37" s="42"/>
      <c r="J37" s="42"/>
      <c r="K37" s="43"/>
    </row>
    <row r="38" spans="1:11" ht="15.75" thickBot="1">
      <c r="A38" s="103" t="s">
        <v>9</v>
      </c>
      <c r="B38" s="79">
        <f t="shared" si="0"/>
        <v>357319</v>
      </c>
      <c r="C38" s="80">
        <v>0</v>
      </c>
      <c r="D38" s="46"/>
      <c r="E38" s="46">
        <v>357319</v>
      </c>
      <c r="F38" s="47"/>
      <c r="G38" s="48">
        <f t="shared" si="1"/>
        <v>342</v>
      </c>
      <c r="H38" s="49">
        <v>0</v>
      </c>
      <c r="I38" s="50"/>
      <c r="J38" s="50">
        <v>342</v>
      </c>
      <c r="K38" s="51"/>
    </row>
    <row r="39" spans="1:11" ht="15">
      <c r="A39" s="8" t="s">
        <v>12</v>
      </c>
      <c r="B39" s="65">
        <f t="shared" si="0"/>
        <v>0</v>
      </c>
      <c r="C39" s="66">
        <f>C40+C41</f>
        <v>0</v>
      </c>
      <c r="D39" s="67">
        <f>D40+D41</f>
        <v>0</v>
      </c>
      <c r="E39" s="67">
        <f>E40+E41</f>
        <v>0</v>
      </c>
      <c r="F39" s="68">
        <f>F40+F41</f>
        <v>0</v>
      </c>
      <c r="G39" s="69">
        <f t="shared" si="1"/>
        <v>0</v>
      </c>
      <c r="H39" s="70">
        <f>H40+H41</f>
        <v>0</v>
      </c>
      <c r="I39" s="71">
        <f>I40+I41</f>
        <v>0</v>
      </c>
      <c r="J39" s="71">
        <f>J40+J41</f>
        <v>0</v>
      </c>
      <c r="K39" s="72">
        <f>K40+K41</f>
        <v>0</v>
      </c>
    </row>
    <row r="40" spans="1:11" ht="15">
      <c r="A40" s="17" t="s">
        <v>8</v>
      </c>
      <c r="B40" s="73">
        <f t="shared" si="0"/>
        <v>0</v>
      </c>
      <c r="C40" s="74"/>
      <c r="D40" s="20"/>
      <c r="E40" s="20"/>
      <c r="F40" s="21"/>
      <c r="G40" s="22">
        <f t="shared" si="1"/>
        <v>0</v>
      </c>
      <c r="H40" s="23"/>
      <c r="I40" s="24"/>
      <c r="J40" s="24"/>
      <c r="K40" s="25"/>
    </row>
    <row r="41" spans="1:11" ht="15">
      <c r="A41" s="17" t="s">
        <v>9</v>
      </c>
      <c r="B41" s="73">
        <f t="shared" si="0"/>
        <v>0</v>
      </c>
      <c r="C41" s="74"/>
      <c r="D41" s="20"/>
      <c r="E41" s="20"/>
      <c r="F41" s="21"/>
      <c r="G41" s="22">
        <f t="shared" si="1"/>
        <v>0</v>
      </c>
      <c r="H41" s="23"/>
      <c r="I41" s="24"/>
      <c r="J41" s="24"/>
      <c r="K41" s="25"/>
    </row>
    <row r="42" spans="1:11" ht="15">
      <c r="A42" s="26" t="s">
        <v>16</v>
      </c>
      <c r="B42" s="75">
        <f t="shared" si="0"/>
        <v>0</v>
      </c>
      <c r="C42" s="76">
        <f>C43+C44</f>
        <v>0</v>
      </c>
      <c r="D42" s="29">
        <f>D43+D44</f>
        <v>0</v>
      </c>
      <c r="E42" s="29">
        <f>E43+E44</f>
        <v>0</v>
      </c>
      <c r="F42" s="30">
        <f>F43+F44</f>
        <v>0</v>
      </c>
      <c r="G42" s="31">
        <f t="shared" si="1"/>
        <v>0</v>
      </c>
      <c r="H42" s="32">
        <f>H43+H44</f>
        <v>0</v>
      </c>
      <c r="I42" s="33">
        <f>I43+I44</f>
        <v>0</v>
      </c>
      <c r="J42" s="33">
        <f>J43+J44</f>
        <v>0</v>
      </c>
      <c r="K42" s="34">
        <f>K43+K44</f>
        <v>0</v>
      </c>
    </row>
    <row r="43" spans="1:11" ht="15">
      <c r="A43" s="35" t="s">
        <v>8</v>
      </c>
      <c r="B43" s="77">
        <f t="shared" si="0"/>
        <v>0</v>
      </c>
      <c r="C43" s="78"/>
      <c r="D43" s="38"/>
      <c r="E43" s="38"/>
      <c r="F43" s="39"/>
      <c r="G43" s="40">
        <f t="shared" si="1"/>
        <v>0</v>
      </c>
      <c r="H43" s="41"/>
      <c r="I43" s="42"/>
      <c r="J43" s="42"/>
      <c r="K43" s="43"/>
    </row>
    <row r="44" spans="1:11" ht="15.75" thickBot="1">
      <c r="A44" s="103" t="s">
        <v>9</v>
      </c>
      <c r="B44" s="79">
        <f t="shared" si="0"/>
        <v>0</v>
      </c>
      <c r="C44" s="80"/>
      <c r="D44" s="46"/>
      <c r="E44" s="46"/>
      <c r="F44" s="47"/>
      <c r="G44" s="48">
        <f t="shared" si="1"/>
        <v>0</v>
      </c>
      <c r="H44" s="49"/>
      <c r="I44" s="50"/>
      <c r="J44" s="50"/>
      <c r="K44" s="51"/>
    </row>
    <row r="45" spans="1:11" ht="15">
      <c r="A45" s="104" t="s">
        <v>13</v>
      </c>
      <c r="B45" s="9">
        <f t="shared" si="0"/>
        <v>306858</v>
      </c>
      <c r="C45" s="10">
        <f>C46+C47</f>
        <v>0</v>
      </c>
      <c r="D45" s="11">
        <f>D46+D47</f>
        <v>164949</v>
      </c>
      <c r="E45" s="11">
        <f>E46+E47</f>
        <v>139916</v>
      </c>
      <c r="F45" s="12">
        <f>F46+F47</f>
        <v>1993</v>
      </c>
      <c r="G45" s="13">
        <f t="shared" si="1"/>
        <v>172</v>
      </c>
      <c r="H45" s="14">
        <f>H46+H47</f>
        <v>0</v>
      </c>
      <c r="I45" s="15">
        <f>I46+I47</f>
        <v>0</v>
      </c>
      <c r="J45" s="15">
        <f>J46+J47</f>
        <v>172</v>
      </c>
      <c r="K45" s="16">
        <f>K46+K47</f>
        <v>0</v>
      </c>
    </row>
    <row r="46" spans="1:11" ht="15">
      <c r="A46" s="17" t="s">
        <v>8</v>
      </c>
      <c r="B46" s="18">
        <f t="shared" si="0"/>
        <v>59609</v>
      </c>
      <c r="C46" s="19"/>
      <c r="D46" s="20"/>
      <c r="E46" s="20">
        <v>59609</v>
      </c>
      <c r="F46" s="21"/>
      <c r="G46" s="22">
        <f t="shared" si="1"/>
        <v>0</v>
      </c>
      <c r="H46" s="23"/>
      <c r="I46" s="24"/>
      <c r="J46" s="24"/>
      <c r="K46" s="25"/>
    </row>
    <row r="47" spans="1:11" ht="15.75" thickBot="1">
      <c r="A47" s="105" t="s">
        <v>9</v>
      </c>
      <c r="B47" s="54">
        <f t="shared" si="0"/>
        <v>247249</v>
      </c>
      <c r="C47" s="55"/>
      <c r="D47" s="56">
        <v>164949</v>
      </c>
      <c r="E47" s="56">
        <v>80307</v>
      </c>
      <c r="F47" s="57">
        <v>1993</v>
      </c>
      <c r="G47" s="58">
        <f t="shared" si="1"/>
        <v>172</v>
      </c>
      <c r="H47" s="59"/>
      <c r="I47" s="60"/>
      <c r="J47" s="60">
        <v>172</v>
      </c>
      <c r="K47" s="61"/>
    </row>
    <row r="48" spans="1:11" ht="15">
      <c r="A48" s="104" t="s">
        <v>14</v>
      </c>
      <c r="B48" s="82">
        <f t="shared" si="0"/>
        <v>826662</v>
      </c>
      <c r="C48" s="83">
        <f>C49+C50</f>
        <v>0</v>
      </c>
      <c r="D48" s="11">
        <f>D49+D50</f>
        <v>0</v>
      </c>
      <c r="E48" s="11">
        <f>E49+E50</f>
        <v>826662</v>
      </c>
      <c r="F48" s="12">
        <f>F49+F50</f>
        <v>0</v>
      </c>
      <c r="G48" s="82">
        <f t="shared" si="1"/>
        <v>419</v>
      </c>
      <c r="H48" s="83">
        <f>H49+H50</f>
        <v>0</v>
      </c>
      <c r="I48" s="11">
        <f>I49+I50</f>
        <v>0</v>
      </c>
      <c r="J48" s="11">
        <f>J49+J50</f>
        <v>419</v>
      </c>
      <c r="K48" s="106">
        <f>K49+K50</f>
        <v>0</v>
      </c>
    </row>
    <row r="49" spans="1:11" ht="15">
      <c r="A49" s="17" t="s">
        <v>8</v>
      </c>
      <c r="B49" s="73">
        <f t="shared" si="0"/>
        <v>0</v>
      </c>
      <c r="C49" s="74"/>
      <c r="D49" s="20"/>
      <c r="E49" s="20"/>
      <c r="F49" s="21"/>
      <c r="G49" s="73">
        <f t="shared" si="1"/>
        <v>0</v>
      </c>
      <c r="H49" s="74"/>
      <c r="I49" s="20"/>
      <c r="J49" s="20"/>
      <c r="K49" s="107"/>
    </row>
    <row r="50" spans="1:11" ht="15.75" thickBot="1">
      <c r="A50" s="108" t="s">
        <v>9</v>
      </c>
      <c r="B50" s="86">
        <f t="shared" si="0"/>
        <v>826662</v>
      </c>
      <c r="C50" s="87"/>
      <c r="D50" s="88"/>
      <c r="E50" s="88">
        <v>826662</v>
      </c>
      <c r="F50" s="89"/>
      <c r="G50" s="86">
        <f t="shared" si="1"/>
        <v>419</v>
      </c>
      <c r="H50" s="87"/>
      <c r="I50" s="88"/>
      <c r="J50" s="88">
        <v>419</v>
      </c>
      <c r="K50" s="109"/>
    </row>
    <row r="51" spans="1:11" ht="15">
      <c r="A51" s="104" t="s">
        <v>27</v>
      </c>
      <c r="B51" s="65">
        <f t="shared" si="0"/>
        <v>209457</v>
      </c>
      <c r="C51" s="66">
        <f>C52+C53</f>
        <v>6880</v>
      </c>
      <c r="D51" s="67">
        <f>D52+D53</f>
        <v>0</v>
      </c>
      <c r="E51" s="67">
        <f>E52+E53</f>
        <v>49743</v>
      </c>
      <c r="F51" s="68">
        <f>F52+F53</f>
        <v>152834</v>
      </c>
      <c r="G51" s="69">
        <f t="shared" si="1"/>
        <v>0</v>
      </c>
      <c r="H51" s="70">
        <f>H52+H53</f>
        <v>0</v>
      </c>
      <c r="I51" s="71">
        <f>I52+I53</f>
        <v>0</v>
      </c>
      <c r="J51" s="71">
        <f>J52+J53</f>
        <v>0</v>
      </c>
      <c r="K51" s="72">
        <f>K52+K53</f>
        <v>0</v>
      </c>
    </row>
    <row r="52" spans="1:11" ht="15">
      <c r="A52" s="17" t="s">
        <v>8</v>
      </c>
      <c r="B52" s="73">
        <f t="shared" si="0"/>
        <v>55004</v>
      </c>
      <c r="C52" s="74">
        <v>6880</v>
      </c>
      <c r="D52" s="20"/>
      <c r="E52" s="20">
        <v>43672</v>
      </c>
      <c r="F52" s="21">
        <v>4452</v>
      </c>
      <c r="G52" s="22">
        <f t="shared" si="1"/>
        <v>0</v>
      </c>
      <c r="H52" s="23"/>
      <c r="I52" s="24"/>
      <c r="J52" s="24"/>
      <c r="K52" s="25"/>
    </row>
    <row r="53" spans="1:11" ht="15">
      <c r="A53" s="17" t="s">
        <v>9</v>
      </c>
      <c r="B53" s="73">
        <f t="shared" si="0"/>
        <v>154453</v>
      </c>
      <c r="C53" s="74"/>
      <c r="D53" s="20"/>
      <c r="E53" s="20">
        <v>6071</v>
      </c>
      <c r="F53" s="21">
        <v>148382</v>
      </c>
      <c r="G53" s="22">
        <f t="shared" si="1"/>
        <v>0</v>
      </c>
      <c r="H53" s="23"/>
      <c r="I53" s="24"/>
      <c r="J53" s="24"/>
      <c r="K53" s="25"/>
    </row>
    <row r="54" spans="1:11" ht="15">
      <c r="A54" s="26" t="s">
        <v>16</v>
      </c>
      <c r="B54" s="75">
        <f t="shared" si="0"/>
        <v>0</v>
      </c>
      <c r="C54" s="76">
        <f>C55+C56</f>
        <v>0</v>
      </c>
      <c r="D54" s="29">
        <f>D55+D56</f>
        <v>0</v>
      </c>
      <c r="E54" s="29">
        <f>E55+E56</f>
        <v>0</v>
      </c>
      <c r="F54" s="30">
        <f>F55+F56</f>
        <v>0</v>
      </c>
      <c r="G54" s="31">
        <f t="shared" si="1"/>
        <v>0</v>
      </c>
      <c r="H54" s="32">
        <f>H55+H56</f>
        <v>0</v>
      </c>
      <c r="I54" s="33">
        <f>I55+I56</f>
        <v>0</v>
      </c>
      <c r="J54" s="33">
        <f>J55+J56</f>
        <v>0</v>
      </c>
      <c r="K54" s="34">
        <f>K55+K56</f>
        <v>0</v>
      </c>
    </row>
    <row r="55" spans="1:11" ht="15">
      <c r="A55" s="35" t="s">
        <v>8</v>
      </c>
      <c r="B55" s="77">
        <f t="shared" si="0"/>
        <v>0</v>
      </c>
      <c r="C55" s="78"/>
      <c r="D55" s="38"/>
      <c r="E55" s="38"/>
      <c r="F55" s="39"/>
      <c r="G55" s="40">
        <f t="shared" si="1"/>
        <v>0</v>
      </c>
      <c r="H55" s="41"/>
      <c r="I55" s="42"/>
      <c r="J55" s="42"/>
      <c r="K55" s="43"/>
    </row>
    <row r="56" spans="1:11" ht="15.75" thickBot="1">
      <c r="A56" s="94" t="s">
        <v>9</v>
      </c>
      <c r="B56" s="95">
        <f t="shared" si="0"/>
        <v>0</v>
      </c>
      <c r="C56" s="96"/>
      <c r="D56" s="97"/>
      <c r="E56" s="97"/>
      <c r="F56" s="98"/>
      <c r="G56" s="99">
        <f t="shared" si="1"/>
        <v>0</v>
      </c>
      <c r="H56" s="100"/>
      <c r="I56" s="101"/>
      <c r="J56" s="101"/>
      <c r="K56" s="102"/>
    </row>
    <row r="57" spans="1:11" ht="15">
      <c r="A57" s="104" t="s">
        <v>21</v>
      </c>
      <c r="B57" s="82">
        <f t="shared" si="0"/>
        <v>2891216</v>
      </c>
      <c r="C57" s="83">
        <f>C58+C59</f>
        <v>2891216</v>
      </c>
      <c r="D57" s="11">
        <f>D58+D59</f>
        <v>0</v>
      </c>
      <c r="E57" s="11">
        <f>E58+E59</f>
        <v>0</v>
      </c>
      <c r="F57" s="12">
        <f>F58+F59</f>
        <v>0</v>
      </c>
      <c r="G57" s="13">
        <f t="shared" si="1"/>
        <v>4492</v>
      </c>
      <c r="H57" s="14">
        <f>H58+H59</f>
        <v>4492</v>
      </c>
      <c r="I57" s="15">
        <f>I58+I59</f>
        <v>0</v>
      </c>
      <c r="J57" s="15">
        <f>J58+J59</f>
        <v>0</v>
      </c>
      <c r="K57" s="16">
        <f>K58+K59</f>
        <v>0</v>
      </c>
    </row>
    <row r="58" spans="1:11" ht="15">
      <c r="A58" s="17" t="s">
        <v>8</v>
      </c>
      <c r="B58" s="73">
        <f t="shared" si="0"/>
        <v>0</v>
      </c>
      <c r="C58" s="74"/>
      <c r="D58" s="20"/>
      <c r="E58" s="20"/>
      <c r="F58" s="21"/>
      <c r="G58" s="22">
        <f t="shared" si="1"/>
        <v>0</v>
      </c>
      <c r="H58" s="23"/>
      <c r="I58" s="24"/>
      <c r="J58" s="24"/>
      <c r="K58" s="25"/>
    </row>
    <row r="59" spans="1:11" ht="15">
      <c r="A59" s="17" t="s">
        <v>9</v>
      </c>
      <c r="B59" s="73">
        <f t="shared" si="0"/>
        <v>2891216</v>
      </c>
      <c r="C59" s="74">
        <v>2891216</v>
      </c>
      <c r="D59" s="20"/>
      <c r="E59" s="20">
        <v>0</v>
      </c>
      <c r="F59" s="21"/>
      <c r="G59" s="22">
        <f t="shared" si="1"/>
        <v>4492</v>
      </c>
      <c r="H59" s="23">
        <v>4492</v>
      </c>
      <c r="I59" s="24">
        <v>0</v>
      </c>
      <c r="J59" s="24">
        <v>0</v>
      </c>
      <c r="K59" s="25">
        <v>0</v>
      </c>
    </row>
    <row r="60" spans="1:11" ht="15">
      <c r="A60" s="26" t="s">
        <v>16</v>
      </c>
      <c r="B60" s="75">
        <f t="shared" si="0"/>
        <v>1870043</v>
      </c>
      <c r="C60" s="76">
        <f>C61+C62</f>
        <v>1870043</v>
      </c>
      <c r="D60" s="29">
        <f>D61+D62</f>
        <v>0</v>
      </c>
      <c r="E60" s="29">
        <f>E61+E62</f>
        <v>0</v>
      </c>
      <c r="F60" s="30">
        <f>F61+F62</f>
        <v>0</v>
      </c>
      <c r="G60" s="31">
        <f t="shared" si="1"/>
        <v>2883</v>
      </c>
      <c r="H60" s="32">
        <f>H61+H62</f>
        <v>2883</v>
      </c>
      <c r="I60" s="33">
        <f>I61+I62</f>
        <v>0</v>
      </c>
      <c r="J60" s="33">
        <f>J61+J62</f>
        <v>0</v>
      </c>
      <c r="K60" s="34">
        <f>K61+K62</f>
        <v>0</v>
      </c>
    </row>
    <row r="61" spans="1:11" ht="15">
      <c r="A61" s="35" t="s">
        <v>8</v>
      </c>
      <c r="B61" s="77">
        <f t="shared" si="0"/>
        <v>0</v>
      </c>
      <c r="C61" s="78"/>
      <c r="D61" s="38"/>
      <c r="E61" s="38"/>
      <c r="F61" s="39"/>
      <c r="G61" s="40">
        <f t="shared" si="1"/>
        <v>0</v>
      </c>
      <c r="H61" s="41"/>
      <c r="I61" s="42"/>
      <c r="J61" s="42"/>
      <c r="K61" s="43"/>
    </row>
    <row r="62" spans="1:11" ht="15.75" thickBot="1">
      <c r="A62" s="103" t="s">
        <v>9</v>
      </c>
      <c r="B62" s="79">
        <f t="shared" si="0"/>
        <v>1870043</v>
      </c>
      <c r="C62" s="80">
        <v>1870043</v>
      </c>
      <c r="D62" s="46"/>
      <c r="E62" s="46"/>
      <c r="F62" s="47"/>
      <c r="G62" s="48">
        <f t="shared" si="1"/>
        <v>2883</v>
      </c>
      <c r="H62" s="49">
        <v>2883</v>
      </c>
      <c r="I62" s="50"/>
      <c r="J62" s="50">
        <v>0</v>
      </c>
      <c r="K62" s="51">
        <v>0</v>
      </c>
    </row>
    <row r="63" spans="1:11" ht="15">
      <c r="A63" s="104" t="s">
        <v>22</v>
      </c>
      <c r="B63" s="82">
        <f t="shared" si="0"/>
        <v>0</v>
      </c>
      <c r="C63" s="83">
        <f>C64+C65</f>
        <v>0</v>
      </c>
      <c r="D63" s="11">
        <f>D64+D65</f>
        <v>0</v>
      </c>
      <c r="E63" s="11">
        <f>E64+E65</f>
        <v>0</v>
      </c>
      <c r="F63" s="12">
        <f>F64+F65</f>
        <v>0</v>
      </c>
      <c r="G63" s="13">
        <f t="shared" si="1"/>
        <v>0</v>
      </c>
      <c r="H63" s="14">
        <f>H64+H65</f>
        <v>0</v>
      </c>
      <c r="I63" s="15">
        <f>I64+I65</f>
        <v>0</v>
      </c>
      <c r="J63" s="15">
        <f>J64+J65</f>
        <v>0</v>
      </c>
      <c r="K63" s="16">
        <f>K64+K65</f>
        <v>0</v>
      </c>
    </row>
    <row r="64" spans="1:11" ht="15">
      <c r="A64" s="52" t="s">
        <v>8</v>
      </c>
      <c r="B64" s="73">
        <f t="shared" si="0"/>
        <v>0</v>
      </c>
      <c r="C64" s="74"/>
      <c r="D64" s="20"/>
      <c r="E64" s="20"/>
      <c r="F64" s="21"/>
      <c r="G64" s="22">
        <f t="shared" si="1"/>
        <v>0</v>
      </c>
      <c r="H64" s="23"/>
      <c r="I64" s="24"/>
      <c r="J64" s="24"/>
      <c r="K64" s="25"/>
    </row>
    <row r="65" spans="1:11" ht="15.75" thickBot="1">
      <c r="A65" s="85" t="s">
        <v>9</v>
      </c>
      <c r="B65" s="86">
        <f t="shared" si="0"/>
        <v>0</v>
      </c>
      <c r="C65" s="87"/>
      <c r="D65" s="88"/>
      <c r="E65" s="88"/>
      <c r="F65" s="89"/>
      <c r="G65" s="90">
        <f t="shared" si="1"/>
        <v>0</v>
      </c>
      <c r="H65" s="91"/>
      <c r="I65" s="92"/>
      <c r="J65" s="92"/>
      <c r="K65" s="93"/>
    </row>
    <row r="66" spans="1:11" ht="15">
      <c r="A66" s="104" t="s">
        <v>18</v>
      </c>
      <c r="B66" s="82">
        <f t="shared" si="0"/>
        <v>1030399</v>
      </c>
      <c r="C66" s="83">
        <f>C67+C68</f>
        <v>0</v>
      </c>
      <c r="D66" s="11">
        <f>D67+D68</f>
        <v>0</v>
      </c>
      <c r="E66" s="11">
        <f>E67+E68</f>
        <v>977492</v>
      </c>
      <c r="F66" s="12">
        <f>F67+F68</f>
        <v>52907</v>
      </c>
      <c r="G66" s="13">
        <f t="shared" si="1"/>
        <v>649</v>
      </c>
      <c r="H66" s="14">
        <f>H67+H68</f>
        <v>0</v>
      </c>
      <c r="I66" s="15">
        <f>I67+I68</f>
        <v>0</v>
      </c>
      <c r="J66" s="15">
        <f>J67+J68</f>
        <v>646</v>
      </c>
      <c r="K66" s="16">
        <f>K67+K68</f>
        <v>3</v>
      </c>
    </row>
    <row r="67" spans="1:11" ht="15">
      <c r="A67" s="17" t="s">
        <v>8</v>
      </c>
      <c r="B67" s="73">
        <f t="shared" si="0"/>
        <v>75</v>
      </c>
      <c r="C67" s="74"/>
      <c r="D67" s="20"/>
      <c r="E67" s="20">
        <v>75</v>
      </c>
      <c r="F67" s="21"/>
      <c r="G67" s="22">
        <f t="shared" si="1"/>
        <v>0</v>
      </c>
      <c r="H67" s="23"/>
      <c r="I67" s="24"/>
      <c r="J67" s="24"/>
      <c r="K67" s="25"/>
    </row>
    <row r="68" spans="1:11" ht="15">
      <c r="A68" s="17" t="s">
        <v>9</v>
      </c>
      <c r="B68" s="73">
        <f t="shared" si="0"/>
        <v>1030324</v>
      </c>
      <c r="C68" s="74"/>
      <c r="D68" s="20"/>
      <c r="E68" s="20">
        <v>977417</v>
      </c>
      <c r="F68" s="21">
        <v>52907</v>
      </c>
      <c r="G68" s="22">
        <f t="shared" si="1"/>
        <v>649</v>
      </c>
      <c r="H68" s="23"/>
      <c r="I68" s="24"/>
      <c r="J68" s="24">
        <v>646</v>
      </c>
      <c r="K68" s="25">
        <v>3</v>
      </c>
    </row>
    <row r="69" spans="1:11" ht="15">
      <c r="A69" s="26" t="s">
        <v>16</v>
      </c>
      <c r="B69" s="75">
        <f t="shared" si="0"/>
        <v>0</v>
      </c>
      <c r="C69" s="76">
        <f>C70+C71</f>
        <v>0</v>
      </c>
      <c r="D69" s="29">
        <f>D70+D71</f>
        <v>0</v>
      </c>
      <c r="E69" s="29">
        <f>E70+E71</f>
        <v>0</v>
      </c>
      <c r="F69" s="30">
        <f>F70+F71</f>
        <v>0</v>
      </c>
      <c r="G69" s="31">
        <f t="shared" si="1"/>
        <v>0</v>
      </c>
      <c r="H69" s="32">
        <f>H70+H71</f>
        <v>0</v>
      </c>
      <c r="I69" s="33">
        <f>I70+I71</f>
        <v>0</v>
      </c>
      <c r="J69" s="33">
        <f>J70+J71</f>
        <v>0</v>
      </c>
      <c r="K69" s="34">
        <f>K70+K71</f>
        <v>0</v>
      </c>
    </row>
    <row r="70" spans="1:11" ht="15">
      <c r="A70" s="35" t="s">
        <v>8</v>
      </c>
      <c r="B70" s="77">
        <f aca="true" t="shared" si="2" ref="B70:B80">C70+D70+E70+F70</f>
        <v>0</v>
      </c>
      <c r="C70" s="78"/>
      <c r="D70" s="38"/>
      <c r="E70" s="38"/>
      <c r="F70" s="39"/>
      <c r="G70" s="40">
        <f aca="true" t="shared" si="3" ref="G70:G80">H70+I70+J70+K70</f>
        <v>0</v>
      </c>
      <c r="H70" s="41"/>
      <c r="I70" s="42"/>
      <c r="J70" s="42"/>
      <c r="K70" s="43"/>
    </row>
    <row r="71" spans="1:11" ht="15.75" thickBot="1">
      <c r="A71" s="103" t="s">
        <v>9</v>
      </c>
      <c r="B71" s="79">
        <f t="shared" si="2"/>
        <v>0</v>
      </c>
      <c r="C71" s="80"/>
      <c r="D71" s="46"/>
      <c r="E71" s="46"/>
      <c r="F71" s="47"/>
      <c r="G71" s="48">
        <f t="shared" si="3"/>
        <v>0</v>
      </c>
      <c r="H71" s="49"/>
      <c r="I71" s="50"/>
      <c r="J71" s="50"/>
      <c r="K71" s="51"/>
    </row>
    <row r="72" spans="1:11" ht="15">
      <c r="A72" s="81" t="s">
        <v>28</v>
      </c>
      <c r="B72" s="82">
        <f t="shared" si="2"/>
        <v>1418609</v>
      </c>
      <c r="C72" s="83">
        <f>C73+C74</f>
        <v>0</v>
      </c>
      <c r="D72" s="11">
        <f>D73+D74</f>
        <v>0</v>
      </c>
      <c r="E72" s="11">
        <f>E73+E74</f>
        <v>1411179</v>
      </c>
      <c r="F72" s="12">
        <f>F73+F74</f>
        <v>7430</v>
      </c>
      <c r="G72" s="13">
        <f t="shared" si="3"/>
        <v>960</v>
      </c>
      <c r="H72" s="14">
        <f>H73+H74</f>
        <v>0</v>
      </c>
      <c r="I72" s="15">
        <f>I73+I74</f>
        <v>0</v>
      </c>
      <c r="J72" s="15">
        <f>J73+J74</f>
        <v>960</v>
      </c>
      <c r="K72" s="16">
        <f>K73+K74</f>
        <v>0</v>
      </c>
    </row>
    <row r="73" spans="1:11" ht="15">
      <c r="A73" s="17" t="s">
        <v>8</v>
      </c>
      <c r="B73" s="73">
        <f t="shared" si="2"/>
        <v>3702</v>
      </c>
      <c r="C73" s="74"/>
      <c r="D73" s="20"/>
      <c r="E73" s="20">
        <v>3702</v>
      </c>
      <c r="F73" s="21"/>
      <c r="G73" s="22">
        <f t="shared" si="3"/>
        <v>0</v>
      </c>
      <c r="H73" s="23"/>
      <c r="I73" s="24"/>
      <c r="J73" s="24"/>
      <c r="K73" s="25"/>
    </row>
    <row r="74" spans="1:11" ht="15">
      <c r="A74" s="17" t="s">
        <v>9</v>
      </c>
      <c r="B74" s="73">
        <f t="shared" si="2"/>
        <v>1414907</v>
      </c>
      <c r="C74" s="74"/>
      <c r="D74" s="20"/>
      <c r="E74" s="20">
        <v>1407477</v>
      </c>
      <c r="F74" s="21">
        <v>7430</v>
      </c>
      <c r="G74" s="22">
        <f t="shared" si="3"/>
        <v>960</v>
      </c>
      <c r="H74" s="23"/>
      <c r="I74" s="24"/>
      <c r="J74" s="24">
        <v>960</v>
      </c>
      <c r="K74" s="25">
        <v>0</v>
      </c>
    </row>
    <row r="75" spans="1:11" ht="15">
      <c r="A75" s="26" t="s">
        <v>16</v>
      </c>
      <c r="B75" s="75">
        <f t="shared" si="2"/>
        <v>615478</v>
      </c>
      <c r="C75" s="76">
        <f>C76+C77</f>
        <v>0</v>
      </c>
      <c r="D75" s="29">
        <f>D76+D77</f>
        <v>0</v>
      </c>
      <c r="E75" s="29">
        <f>E76+E77</f>
        <v>615478</v>
      </c>
      <c r="F75" s="30">
        <f>F76+F77</f>
        <v>0</v>
      </c>
      <c r="G75" s="31">
        <f t="shared" si="3"/>
        <v>960</v>
      </c>
      <c r="H75" s="32">
        <f>H76+H77</f>
        <v>0</v>
      </c>
      <c r="I75" s="33">
        <f>I76+I77</f>
        <v>0</v>
      </c>
      <c r="J75" s="33">
        <f>J76+J77</f>
        <v>960</v>
      </c>
      <c r="K75" s="34">
        <f>K76+K77</f>
        <v>0</v>
      </c>
    </row>
    <row r="76" spans="1:11" ht="15">
      <c r="A76" s="35" t="s">
        <v>8</v>
      </c>
      <c r="B76" s="77">
        <f t="shared" si="2"/>
        <v>0</v>
      </c>
      <c r="C76" s="78"/>
      <c r="D76" s="38"/>
      <c r="E76" s="38"/>
      <c r="F76" s="39"/>
      <c r="G76" s="40">
        <f t="shared" si="3"/>
        <v>0</v>
      </c>
      <c r="H76" s="41"/>
      <c r="I76" s="42"/>
      <c r="J76" s="42"/>
      <c r="K76" s="43"/>
    </row>
    <row r="77" spans="1:11" ht="15.75" thickBot="1">
      <c r="A77" s="103" t="s">
        <v>9</v>
      </c>
      <c r="B77" s="79">
        <f t="shared" si="2"/>
        <v>615478</v>
      </c>
      <c r="C77" s="80">
        <v>0</v>
      </c>
      <c r="D77" s="46"/>
      <c r="E77" s="46">
        <v>615478</v>
      </c>
      <c r="F77" s="47"/>
      <c r="G77" s="48">
        <f t="shared" si="3"/>
        <v>960</v>
      </c>
      <c r="H77" s="49">
        <v>0</v>
      </c>
      <c r="I77" s="50"/>
      <c r="J77" s="50">
        <v>960</v>
      </c>
      <c r="K77" s="51">
        <v>0</v>
      </c>
    </row>
    <row r="78" spans="1:11" ht="15">
      <c r="A78" s="81" t="s">
        <v>29</v>
      </c>
      <c r="B78" s="82">
        <f t="shared" si="2"/>
        <v>325581</v>
      </c>
      <c r="C78" s="83">
        <f>C79+C80</f>
        <v>0</v>
      </c>
      <c r="D78" s="11">
        <f>D79+D80</f>
        <v>0</v>
      </c>
      <c r="E78" s="11">
        <f>E79+E80</f>
        <v>266578</v>
      </c>
      <c r="F78" s="12">
        <f>F79+F80</f>
        <v>59003</v>
      </c>
      <c r="G78" s="13">
        <f t="shared" si="3"/>
        <v>0</v>
      </c>
      <c r="H78" s="14">
        <f>H79+H80</f>
        <v>0</v>
      </c>
      <c r="I78" s="15">
        <f>I79+I80</f>
        <v>0</v>
      </c>
      <c r="J78" s="15">
        <f>J79+J80</f>
        <v>0</v>
      </c>
      <c r="K78" s="16">
        <f>K79+K80</f>
        <v>0</v>
      </c>
    </row>
    <row r="79" spans="1:11" ht="15">
      <c r="A79" s="52" t="s">
        <v>8</v>
      </c>
      <c r="B79" s="73">
        <f t="shared" si="2"/>
        <v>0</v>
      </c>
      <c r="C79" s="74"/>
      <c r="D79" s="20"/>
      <c r="E79" s="20"/>
      <c r="F79" s="21"/>
      <c r="G79" s="22">
        <f t="shared" si="3"/>
        <v>0</v>
      </c>
      <c r="H79" s="23"/>
      <c r="I79" s="24"/>
      <c r="J79" s="24"/>
      <c r="K79" s="25"/>
    </row>
    <row r="80" spans="1:11" ht="15.75" thickBot="1">
      <c r="A80" s="85" t="s">
        <v>9</v>
      </c>
      <c r="B80" s="86">
        <f t="shared" si="2"/>
        <v>325581</v>
      </c>
      <c r="C80" s="87"/>
      <c r="D80" s="88"/>
      <c r="E80" s="88">
        <v>266578</v>
      </c>
      <c r="F80" s="89">
        <v>59003</v>
      </c>
      <c r="G80" s="90">
        <f t="shared" si="3"/>
        <v>0</v>
      </c>
      <c r="H80" s="91"/>
      <c r="I80" s="92"/>
      <c r="J80" s="92">
        <v>0</v>
      </c>
      <c r="K80" s="93">
        <v>0</v>
      </c>
    </row>
    <row r="81" spans="1:11" ht="15">
      <c r="A81" s="110" t="s">
        <v>17</v>
      </c>
      <c r="B81" s="82">
        <f aca="true" t="shared" si="4" ref="B81:K83">B78+B72+B66+B63+B57+B51+B48+B45+B39+B33+B27+B24+B18+B12+B6</f>
        <v>456347381</v>
      </c>
      <c r="C81" s="111">
        <f t="shared" si="4"/>
        <v>65618072</v>
      </c>
      <c r="D81" s="112">
        <f t="shared" si="4"/>
        <v>9546046</v>
      </c>
      <c r="E81" s="112">
        <f t="shared" si="4"/>
        <v>169949694</v>
      </c>
      <c r="F81" s="113">
        <f t="shared" si="4"/>
        <v>211233569</v>
      </c>
      <c r="G81" s="111">
        <f t="shared" si="4"/>
        <v>211416</v>
      </c>
      <c r="H81" s="111">
        <f t="shared" si="4"/>
        <v>97362</v>
      </c>
      <c r="I81" s="112">
        <f t="shared" si="4"/>
        <v>13003</v>
      </c>
      <c r="J81" s="112">
        <f t="shared" si="4"/>
        <v>98301</v>
      </c>
      <c r="K81" s="114">
        <f t="shared" si="4"/>
        <v>2750</v>
      </c>
    </row>
    <row r="82" spans="1:11" ht="15">
      <c r="A82" s="52" t="s">
        <v>8</v>
      </c>
      <c r="B82" s="73">
        <f t="shared" si="4"/>
        <v>162111199</v>
      </c>
      <c r="C82" s="111">
        <f>C79+C73+C67+C64+C58+C52+C49+C46+C40+C34+C28+C25+C19+C13+C7</f>
        <v>638614</v>
      </c>
      <c r="D82" s="112">
        <f t="shared" si="4"/>
        <v>143328</v>
      </c>
      <c r="E82" s="112">
        <f t="shared" si="4"/>
        <v>7583359</v>
      </c>
      <c r="F82" s="114">
        <f t="shared" si="4"/>
        <v>153745898</v>
      </c>
      <c r="G82" s="111">
        <f t="shared" si="4"/>
        <v>0</v>
      </c>
      <c r="H82" s="111">
        <f t="shared" si="4"/>
        <v>0</v>
      </c>
      <c r="I82" s="112">
        <f t="shared" si="4"/>
        <v>0</v>
      </c>
      <c r="J82" s="112">
        <f t="shared" si="4"/>
        <v>0</v>
      </c>
      <c r="K82" s="114">
        <f t="shared" si="4"/>
        <v>0</v>
      </c>
    </row>
    <row r="83" spans="1:11" ht="15">
      <c r="A83" s="116" t="s">
        <v>9</v>
      </c>
      <c r="B83" s="117">
        <f t="shared" si="4"/>
        <v>294236182</v>
      </c>
      <c r="C83" s="118">
        <f t="shared" si="4"/>
        <v>64979458</v>
      </c>
      <c r="D83" s="119">
        <f>D80+D74+D68+D65+D59+D53+D50+D47+D41+D35+D29+D26+D20+D14+D8</f>
        <v>9402718</v>
      </c>
      <c r="E83" s="119">
        <f>E80+E74+E68+E65+E59+E53+E50+E47+E41+E35+E29+E26+E20+E14+E8</f>
        <v>162366335</v>
      </c>
      <c r="F83" s="120">
        <f>F80+F74+F68+F65+F59+F53+F50+F47+F41+F35+F29+F26+F20+F14+F8</f>
        <v>57487671</v>
      </c>
      <c r="G83" s="118">
        <f t="shared" si="4"/>
        <v>211416</v>
      </c>
      <c r="H83" s="118">
        <f t="shared" si="4"/>
        <v>97362</v>
      </c>
      <c r="I83" s="119">
        <f>I80+I74+I68+I65+I59+I53+I50+I47+I41+I35+I29+I26+I20+I14+I8</f>
        <v>13003</v>
      </c>
      <c r="J83" s="119">
        <f>J80+J74+J68+J65+J59+J53+J50+J47+J41+J35+J29+J26+J20+J14+J8</f>
        <v>98301</v>
      </c>
      <c r="K83" s="120">
        <f>K80+K74+K68+K65+K59+K53+K50+K47+K41+K35+K29+K26+K20+K14+K8</f>
        <v>2750</v>
      </c>
    </row>
    <row r="84" spans="1:11" ht="15">
      <c r="A84" s="121" t="s">
        <v>16</v>
      </c>
      <c r="B84" s="75">
        <f aca="true" t="shared" si="5" ref="B84:K86">B75+B69+B60+B54+B42+B36+B30+B21+B15+B9</f>
        <v>42842066</v>
      </c>
      <c r="C84" s="32">
        <f t="shared" si="5"/>
        <v>2603815</v>
      </c>
      <c r="D84" s="33">
        <f t="shared" si="5"/>
        <v>1820</v>
      </c>
      <c r="E84" s="33">
        <f>E75+E69+E60+E54+E42+E36+E30+E21+E15+E9</f>
        <v>30838204</v>
      </c>
      <c r="F84" s="34">
        <f t="shared" si="5"/>
        <v>9398227</v>
      </c>
      <c r="G84" s="31">
        <f t="shared" si="5"/>
        <v>30277</v>
      </c>
      <c r="H84" s="32">
        <f t="shared" si="5"/>
        <v>3789</v>
      </c>
      <c r="I84" s="33">
        <f t="shared" si="5"/>
        <v>0</v>
      </c>
      <c r="J84" s="33">
        <f t="shared" si="5"/>
        <v>25047</v>
      </c>
      <c r="K84" s="34">
        <f t="shared" si="5"/>
        <v>1441</v>
      </c>
    </row>
    <row r="85" spans="1:11" ht="15">
      <c r="A85" s="35" t="s">
        <v>8</v>
      </c>
      <c r="B85" s="75">
        <f t="shared" si="5"/>
        <v>0</v>
      </c>
      <c r="C85" s="41">
        <f t="shared" si="5"/>
        <v>0</v>
      </c>
      <c r="D85" s="42">
        <f t="shared" si="5"/>
        <v>0</v>
      </c>
      <c r="E85" s="42">
        <f t="shared" si="5"/>
        <v>0</v>
      </c>
      <c r="F85" s="43">
        <f t="shared" si="5"/>
        <v>0</v>
      </c>
      <c r="G85" s="40">
        <f t="shared" si="5"/>
        <v>0</v>
      </c>
      <c r="H85" s="41">
        <f t="shared" si="5"/>
        <v>0</v>
      </c>
      <c r="I85" s="42">
        <f aca="true" t="shared" si="6" ref="I85:K86">I76+I70+I61+I55+I43+I37+I31+I22+I16+I10</f>
        <v>0</v>
      </c>
      <c r="J85" s="42">
        <f t="shared" si="6"/>
        <v>0</v>
      </c>
      <c r="K85" s="43">
        <f t="shared" si="6"/>
        <v>0</v>
      </c>
    </row>
    <row r="86" spans="1:11" ht="15.75" thickBot="1">
      <c r="A86" s="103" t="s">
        <v>9</v>
      </c>
      <c r="B86" s="115">
        <f t="shared" si="5"/>
        <v>42842066</v>
      </c>
      <c r="C86" s="49">
        <f t="shared" si="5"/>
        <v>2603815</v>
      </c>
      <c r="D86" s="50">
        <f>D77+D71+D62+D56+D44+D38+D32+D23+D17+D11</f>
        <v>1820</v>
      </c>
      <c r="E86" s="50">
        <f>E77+E71+E62+E56+E44+E38+E32+E23+E17+E11</f>
        <v>30838204</v>
      </c>
      <c r="F86" s="51">
        <f t="shared" si="5"/>
        <v>9398227</v>
      </c>
      <c r="G86" s="48">
        <f t="shared" si="5"/>
        <v>30277</v>
      </c>
      <c r="H86" s="49">
        <f t="shared" si="5"/>
        <v>3789</v>
      </c>
      <c r="I86" s="50">
        <f t="shared" si="6"/>
        <v>0</v>
      </c>
      <c r="J86" s="50">
        <f t="shared" si="6"/>
        <v>25047</v>
      </c>
      <c r="K86" s="51">
        <f t="shared" si="6"/>
        <v>1441</v>
      </c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showZero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M65" sqref="M65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31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 aca="true" t="shared" si="0" ref="B6:B69">C6+D6+E6+F6</f>
        <v>219668211</v>
      </c>
      <c r="C6" s="10">
        <f>C7+C8</f>
        <v>49560434</v>
      </c>
      <c r="D6" s="11">
        <f>D7+D8</f>
        <v>8398789</v>
      </c>
      <c r="E6" s="11">
        <f>E7+E8</f>
        <v>65191530</v>
      </c>
      <c r="F6" s="12">
        <f>F7+F8</f>
        <v>96517458</v>
      </c>
      <c r="G6" s="13">
        <f aca="true" t="shared" si="1" ref="G6:G69">H6+I6+J6+K6</f>
        <v>133202</v>
      </c>
      <c r="H6" s="14">
        <f>H7+H8</f>
        <v>79606</v>
      </c>
      <c r="I6" s="15">
        <f>I7+I8</f>
        <v>12569</v>
      </c>
      <c r="J6" s="15">
        <f>J7+J8</f>
        <v>40041</v>
      </c>
      <c r="K6" s="16">
        <f>K7+K8</f>
        <v>986</v>
      </c>
    </row>
    <row r="7" spans="1:11" ht="15">
      <c r="A7" s="17" t="s">
        <v>8</v>
      </c>
      <c r="B7" s="18">
        <f t="shared" si="0"/>
        <v>70065733</v>
      </c>
      <c r="C7" s="19">
        <v>648365</v>
      </c>
      <c r="D7" s="20">
        <v>128937</v>
      </c>
      <c r="E7" s="20">
        <v>2945568</v>
      </c>
      <c r="F7" s="21">
        <v>66342863</v>
      </c>
      <c r="G7" s="22">
        <f t="shared" si="1"/>
        <v>0</v>
      </c>
      <c r="H7" s="23">
        <v>0</v>
      </c>
      <c r="I7" s="24">
        <v>0</v>
      </c>
      <c r="J7" s="24">
        <v>0</v>
      </c>
      <c r="K7" s="25">
        <v>0</v>
      </c>
    </row>
    <row r="8" spans="1:11" ht="15">
      <c r="A8" s="17" t="s">
        <v>9</v>
      </c>
      <c r="B8" s="18">
        <f t="shared" si="0"/>
        <v>149602478</v>
      </c>
      <c r="C8" s="19">
        <v>48912069</v>
      </c>
      <c r="D8" s="20">
        <v>8269852</v>
      </c>
      <c r="E8" s="20">
        <v>62245962</v>
      </c>
      <c r="F8" s="21">
        <v>30174595</v>
      </c>
      <c r="G8" s="22">
        <f t="shared" si="1"/>
        <v>133202</v>
      </c>
      <c r="H8" s="23">
        <v>79606</v>
      </c>
      <c r="I8" s="24">
        <v>12569</v>
      </c>
      <c r="J8" s="24">
        <v>40041</v>
      </c>
      <c r="K8" s="25">
        <v>986</v>
      </c>
    </row>
    <row r="9" spans="1:11" ht="15">
      <c r="A9" s="26" t="s">
        <v>16</v>
      </c>
      <c r="B9" s="27">
        <f t="shared" si="0"/>
        <v>2467582</v>
      </c>
      <c r="C9" s="28">
        <f>C10+C11</f>
        <v>326070</v>
      </c>
      <c r="D9" s="29">
        <f>D10+D11</f>
        <v>1600</v>
      </c>
      <c r="E9" s="29">
        <f>E10+E11</f>
        <v>1072245</v>
      </c>
      <c r="F9" s="30">
        <f>F10+F11</f>
        <v>1067667</v>
      </c>
      <c r="G9" s="31">
        <f t="shared" si="1"/>
        <v>900</v>
      </c>
      <c r="H9" s="32">
        <f>H10+H11</f>
        <v>342</v>
      </c>
      <c r="I9" s="33">
        <f>I10+I11</f>
        <v>0</v>
      </c>
      <c r="J9" s="33">
        <f>J10+J11</f>
        <v>22</v>
      </c>
      <c r="K9" s="34">
        <f>K10+K11</f>
        <v>536</v>
      </c>
    </row>
    <row r="10" spans="1:11" ht="15">
      <c r="A10" s="35" t="s">
        <v>8</v>
      </c>
      <c r="B10" s="36">
        <f t="shared" si="0"/>
        <v>0</v>
      </c>
      <c r="C10" s="37">
        <v>0</v>
      </c>
      <c r="D10" s="38">
        <v>0</v>
      </c>
      <c r="E10" s="38">
        <v>0</v>
      </c>
      <c r="F10" s="39">
        <v>0</v>
      </c>
      <c r="G10" s="40">
        <f t="shared" si="1"/>
        <v>0</v>
      </c>
      <c r="H10" s="41">
        <v>0</v>
      </c>
      <c r="I10" s="42">
        <v>0</v>
      </c>
      <c r="J10" s="42">
        <v>0</v>
      </c>
      <c r="K10" s="43">
        <v>0</v>
      </c>
    </row>
    <row r="11" spans="1:11" ht="15.75" thickBot="1">
      <c r="A11" s="94" t="s">
        <v>9</v>
      </c>
      <c r="B11" s="44">
        <f t="shared" si="0"/>
        <v>2467582</v>
      </c>
      <c r="C11" s="45">
        <v>326070</v>
      </c>
      <c r="D11" s="46">
        <v>1600</v>
      </c>
      <c r="E11" s="46">
        <v>1072245</v>
      </c>
      <c r="F11" s="47">
        <v>1067667</v>
      </c>
      <c r="G11" s="48">
        <f t="shared" si="1"/>
        <v>900</v>
      </c>
      <c r="H11" s="49">
        <v>342</v>
      </c>
      <c r="I11" s="50">
        <v>0</v>
      </c>
      <c r="J11" s="50">
        <v>22</v>
      </c>
      <c r="K11" s="51">
        <v>536</v>
      </c>
    </row>
    <row r="12" spans="1:11" ht="15">
      <c r="A12" s="81" t="s">
        <v>20</v>
      </c>
      <c r="B12" s="9">
        <f t="shared" si="0"/>
        <v>169778977</v>
      </c>
      <c r="C12" s="10">
        <f>C13+C14</f>
        <v>0</v>
      </c>
      <c r="D12" s="11">
        <f>D13+D14</f>
        <v>0</v>
      </c>
      <c r="E12" s="11">
        <f>E13+E14</f>
        <v>73189242</v>
      </c>
      <c r="F12" s="12">
        <f>F13+F14</f>
        <v>96589735</v>
      </c>
      <c r="G12" s="13">
        <f t="shared" si="1"/>
        <v>38836</v>
      </c>
      <c r="H12" s="14">
        <f>H13+H14</f>
        <v>0</v>
      </c>
      <c r="I12" s="15">
        <f>I13+I14</f>
        <v>0</v>
      </c>
      <c r="J12" s="15">
        <f>J13+J14</f>
        <v>37277</v>
      </c>
      <c r="K12" s="16">
        <f>K13+K14</f>
        <v>1559</v>
      </c>
    </row>
    <row r="13" spans="1:11" ht="15">
      <c r="A13" s="52" t="s">
        <v>8</v>
      </c>
      <c r="B13" s="18">
        <f t="shared" si="0"/>
        <v>80942314</v>
      </c>
      <c r="C13" s="19">
        <v>0</v>
      </c>
      <c r="D13" s="20">
        <v>0</v>
      </c>
      <c r="E13" s="20">
        <v>4163417</v>
      </c>
      <c r="F13" s="21">
        <v>76778897</v>
      </c>
      <c r="G13" s="22">
        <f t="shared" si="1"/>
        <v>0</v>
      </c>
      <c r="H13" s="23">
        <v>0</v>
      </c>
      <c r="I13" s="24">
        <v>0</v>
      </c>
      <c r="J13" s="24">
        <v>0</v>
      </c>
      <c r="K13" s="25">
        <v>0</v>
      </c>
    </row>
    <row r="14" spans="1:11" ht="15">
      <c r="A14" s="53" t="s">
        <v>9</v>
      </c>
      <c r="B14" s="54">
        <f t="shared" si="0"/>
        <v>88836663</v>
      </c>
      <c r="C14" s="55">
        <v>0</v>
      </c>
      <c r="D14" s="56">
        <v>0</v>
      </c>
      <c r="E14" s="56">
        <v>69025825</v>
      </c>
      <c r="F14" s="57">
        <v>19810838</v>
      </c>
      <c r="G14" s="58">
        <f t="shared" si="1"/>
        <v>38836</v>
      </c>
      <c r="H14" s="59">
        <v>0</v>
      </c>
      <c r="I14" s="60">
        <v>0</v>
      </c>
      <c r="J14" s="60">
        <v>37277</v>
      </c>
      <c r="K14" s="61">
        <v>1559</v>
      </c>
    </row>
    <row r="15" spans="1:11" ht="15">
      <c r="A15" s="62" t="s">
        <v>16</v>
      </c>
      <c r="B15" s="27">
        <f t="shared" si="0"/>
        <v>28202991</v>
      </c>
      <c r="C15" s="28">
        <f>C16+C17</f>
        <v>0</v>
      </c>
      <c r="D15" s="29">
        <f>D16+D17</f>
        <v>0</v>
      </c>
      <c r="E15" s="29">
        <f>E16+E17</f>
        <v>20267432</v>
      </c>
      <c r="F15" s="30">
        <f>F16+F17</f>
        <v>7935559</v>
      </c>
      <c r="G15" s="31">
        <f t="shared" si="1"/>
        <v>16583</v>
      </c>
      <c r="H15" s="32">
        <f>H16+H17</f>
        <v>0</v>
      </c>
      <c r="I15" s="33">
        <f>I16+I17</f>
        <v>0</v>
      </c>
      <c r="J15" s="33">
        <f>J16+J17</f>
        <v>15802</v>
      </c>
      <c r="K15" s="34">
        <f>K16+K17</f>
        <v>781</v>
      </c>
    </row>
    <row r="16" spans="1:11" ht="15">
      <c r="A16" s="63" t="s">
        <v>8</v>
      </c>
      <c r="B16" s="36">
        <f t="shared" si="0"/>
        <v>0</v>
      </c>
      <c r="C16" s="37">
        <v>0</v>
      </c>
      <c r="D16" s="38">
        <v>0</v>
      </c>
      <c r="E16" s="38">
        <v>0</v>
      </c>
      <c r="F16" s="39">
        <v>0</v>
      </c>
      <c r="G16" s="40">
        <f t="shared" si="1"/>
        <v>0</v>
      </c>
      <c r="H16" s="41">
        <v>0</v>
      </c>
      <c r="I16" s="42">
        <v>0</v>
      </c>
      <c r="J16" s="42">
        <v>0</v>
      </c>
      <c r="K16" s="43">
        <v>0</v>
      </c>
    </row>
    <row r="17" spans="1:11" ht="15.75" thickBot="1">
      <c r="A17" s="64" t="s">
        <v>9</v>
      </c>
      <c r="B17" s="44">
        <f t="shared" si="0"/>
        <v>28202991</v>
      </c>
      <c r="C17" s="45">
        <v>0</v>
      </c>
      <c r="D17" s="46">
        <v>0</v>
      </c>
      <c r="E17" s="46">
        <v>20267432</v>
      </c>
      <c r="F17" s="47">
        <v>7935559</v>
      </c>
      <c r="G17" s="48">
        <f t="shared" si="1"/>
        <v>16583</v>
      </c>
      <c r="H17" s="49">
        <v>0</v>
      </c>
      <c r="I17" s="50">
        <v>0</v>
      </c>
      <c r="J17" s="50">
        <v>15802</v>
      </c>
      <c r="K17" s="51">
        <v>781</v>
      </c>
    </row>
    <row r="18" spans="1:11" ht="15">
      <c r="A18" s="8" t="s">
        <v>10</v>
      </c>
      <c r="B18" s="65">
        <f t="shared" si="0"/>
        <v>7627431</v>
      </c>
      <c r="C18" s="66">
        <f>C19+C20</f>
        <v>2352497</v>
      </c>
      <c r="D18" s="67">
        <f>D19+D20</f>
        <v>0</v>
      </c>
      <c r="E18" s="67">
        <f>E19+E20</f>
        <v>5145290</v>
      </c>
      <c r="F18" s="68">
        <f>F19+F20</f>
        <v>129644</v>
      </c>
      <c r="G18" s="69">
        <f t="shared" si="1"/>
        <v>9621</v>
      </c>
      <c r="H18" s="70">
        <f>H19+H20</f>
        <v>3116</v>
      </c>
      <c r="I18" s="71">
        <f>I19+I20</f>
        <v>0</v>
      </c>
      <c r="J18" s="71">
        <f>J19+J20</f>
        <v>6481</v>
      </c>
      <c r="K18" s="72">
        <f>K19+K20</f>
        <v>24</v>
      </c>
    </row>
    <row r="19" spans="1:11" ht="15">
      <c r="A19" s="17" t="s">
        <v>8</v>
      </c>
      <c r="B19" s="73">
        <f t="shared" si="0"/>
        <v>136010</v>
      </c>
      <c r="C19" s="74"/>
      <c r="D19" s="20"/>
      <c r="E19" s="20">
        <v>88788</v>
      </c>
      <c r="F19" s="21">
        <v>47222</v>
      </c>
      <c r="G19" s="22">
        <f t="shared" si="1"/>
        <v>0</v>
      </c>
      <c r="H19" s="23"/>
      <c r="I19" s="24"/>
      <c r="J19" s="24"/>
      <c r="K19" s="25"/>
    </row>
    <row r="20" spans="1:11" ht="15">
      <c r="A20" s="17" t="s">
        <v>9</v>
      </c>
      <c r="B20" s="73">
        <f t="shared" si="0"/>
        <v>7491421</v>
      </c>
      <c r="C20" s="74">
        <v>2352497</v>
      </c>
      <c r="D20" s="20"/>
      <c r="E20" s="20">
        <v>5056502</v>
      </c>
      <c r="F20" s="21">
        <v>82422</v>
      </c>
      <c r="G20" s="22">
        <f t="shared" si="1"/>
        <v>9621</v>
      </c>
      <c r="H20" s="23">
        <v>3116</v>
      </c>
      <c r="I20" s="24"/>
      <c r="J20" s="24">
        <v>6481</v>
      </c>
      <c r="K20" s="25">
        <v>24</v>
      </c>
    </row>
    <row r="21" spans="1:11" ht="15">
      <c r="A21" s="26" t="s">
        <v>16</v>
      </c>
      <c r="B21" s="75">
        <f t="shared" si="0"/>
        <v>4821549</v>
      </c>
      <c r="C21" s="76">
        <f>C22+C23</f>
        <v>392242</v>
      </c>
      <c r="D21" s="29">
        <f>D22+D23</f>
        <v>0</v>
      </c>
      <c r="E21" s="29">
        <f>E22+E23</f>
        <v>4408545</v>
      </c>
      <c r="F21" s="30">
        <f>F22+F23</f>
        <v>20762</v>
      </c>
      <c r="G21" s="31">
        <f t="shared" si="1"/>
        <v>7113</v>
      </c>
      <c r="H21" s="32">
        <f>H22+H23</f>
        <v>772</v>
      </c>
      <c r="I21" s="33">
        <f>I22+I23</f>
        <v>0</v>
      </c>
      <c r="J21" s="33">
        <f>J22+J23</f>
        <v>6317</v>
      </c>
      <c r="K21" s="34">
        <f>K22+K23</f>
        <v>24</v>
      </c>
    </row>
    <row r="22" spans="1:11" ht="15">
      <c r="A22" s="35" t="s">
        <v>8</v>
      </c>
      <c r="B22" s="77">
        <f t="shared" si="0"/>
        <v>0</v>
      </c>
      <c r="C22" s="78"/>
      <c r="D22" s="38"/>
      <c r="E22" s="38"/>
      <c r="F22" s="39"/>
      <c r="G22" s="40">
        <f t="shared" si="1"/>
        <v>0</v>
      </c>
      <c r="H22" s="41"/>
      <c r="I22" s="42"/>
      <c r="J22" s="42"/>
      <c r="K22" s="43"/>
    </row>
    <row r="23" spans="1:11" ht="15.75" thickBot="1">
      <c r="A23" s="35" t="s">
        <v>9</v>
      </c>
      <c r="B23" s="79">
        <f t="shared" si="0"/>
        <v>4821549</v>
      </c>
      <c r="C23" s="80">
        <v>392242</v>
      </c>
      <c r="D23" s="46"/>
      <c r="E23" s="46">
        <v>4408545</v>
      </c>
      <c r="F23" s="47">
        <v>20762</v>
      </c>
      <c r="G23" s="48">
        <f t="shared" si="1"/>
        <v>7113</v>
      </c>
      <c r="H23" s="49">
        <v>772</v>
      </c>
      <c r="I23" s="50"/>
      <c r="J23" s="50">
        <v>6317</v>
      </c>
      <c r="K23" s="51">
        <v>24</v>
      </c>
    </row>
    <row r="24" spans="1:11" ht="15">
      <c r="A24" s="81" t="s">
        <v>11</v>
      </c>
      <c r="B24" s="82">
        <f t="shared" si="0"/>
        <v>283467</v>
      </c>
      <c r="C24" s="83">
        <f>C25+C26</f>
        <v>0</v>
      </c>
      <c r="D24" s="11">
        <f>D25+D26</f>
        <v>0</v>
      </c>
      <c r="E24" s="11">
        <f>E25+E26</f>
        <v>273110</v>
      </c>
      <c r="F24" s="12">
        <f>F25+F26</f>
        <v>10357</v>
      </c>
      <c r="G24" s="13">
        <f t="shared" si="1"/>
        <v>208</v>
      </c>
      <c r="H24" s="14">
        <f>H25+H26</f>
        <v>0</v>
      </c>
      <c r="I24" s="15">
        <f>I25+I26</f>
        <v>0</v>
      </c>
      <c r="J24" s="15">
        <f>J25+J26</f>
        <v>208</v>
      </c>
      <c r="K24" s="16">
        <f>K25+K26</f>
        <v>0</v>
      </c>
    </row>
    <row r="25" spans="1:11" ht="15">
      <c r="A25" s="52" t="s">
        <v>8</v>
      </c>
      <c r="B25" s="73">
        <f t="shared" si="0"/>
        <v>1745</v>
      </c>
      <c r="C25" s="74"/>
      <c r="D25" s="20"/>
      <c r="E25" s="20">
        <v>80</v>
      </c>
      <c r="F25" s="84">
        <v>1665</v>
      </c>
      <c r="G25" s="22">
        <f t="shared" si="1"/>
        <v>0</v>
      </c>
      <c r="H25" s="23"/>
      <c r="I25" s="24"/>
      <c r="J25" s="24"/>
      <c r="K25" s="25"/>
    </row>
    <row r="26" spans="1:11" ht="15.75" thickBot="1">
      <c r="A26" s="85" t="s">
        <v>9</v>
      </c>
      <c r="B26" s="86">
        <f t="shared" si="0"/>
        <v>281722</v>
      </c>
      <c r="C26" s="87"/>
      <c r="D26" s="88"/>
      <c r="E26" s="88">
        <v>273030</v>
      </c>
      <c r="F26" s="89">
        <v>8692</v>
      </c>
      <c r="G26" s="90">
        <f t="shared" si="1"/>
        <v>208</v>
      </c>
      <c r="H26" s="91"/>
      <c r="I26" s="92"/>
      <c r="J26" s="92">
        <v>208</v>
      </c>
      <c r="K26" s="93">
        <v>0</v>
      </c>
    </row>
    <row r="27" spans="1:11" ht="15">
      <c r="A27" s="8" t="s">
        <v>23</v>
      </c>
      <c r="B27" s="65">
        <f t="shared" si="0"/>
        <v>480342</v>
      </c>
      <c r="C27" s="66">
        <f>C28+C29</f>
        <v>0</v>
      </c>
      <c r="D27" s="67">
        <f>D28+D29</f>
        <v>0</v>
      </c>
      <c r="E27" s="67">
        <f>E28+E29</f>
        <v>473010</v>
      </c>
      <c r="F27" s="68">
        <f>F28+F29</f>
        <v>7332</v>
      </c>
      <c r="G27" s="69">
        <f t="shared" si="1"/>
        <v>804</v>
      </c>
      <c r="H27" s="70">
        <f>H28+H29</f>
        <v>0</v>
      </c>
      <c r="I27" s="71">
        <f>I28+I29</f>
        <v>0</v>
      </c>
      <c r="J27" s="71">
        <f>J28+J29</f>
        <v>804</v>
      </c>
      <c r="K27" s="72">
        <f>K28+K29</f>
        <v>0</v>
      </c>
    </row>
    <row r="28" spans="1:11" ht="15">
      <c r="A28" s="17" t="s">
        <v>8</v>
      </c>
      <c r="B28" s="73">
        <f t="shared" si="0"/>
        <v>0</v>
      </c>
      <c r="C28" s="74"/>
      <c r="D28" s="20"/>
      <c r="E28" s="20"/>
      <c r="F28" s="20"/>
      <c r="G28" s="22">
        <f t="shared" si="1"/>
        <v>0</v>
      </c>
      <c r="H28" s="23"/>
      <c r="I28" s="24"/>
      <c r="J28" s="24"/>
      <c r="K28" s="25"/>
    </row>
    <row r="29" spans="1:11" ht="15">
      <c r="A29" s="17" t="s">
        <v>9</v>
      </c>
      <c r="B29" s="73">
        <f t="shared" si="0"/>
        <v>480342</v>
      </c>
      <c r="C29" s="74">
        <v>0</v>
      </c>
      <c r="D29" s="20">
        <v>0</v>
      </c>
      <c r="E29" s="20">
        <v>473010</v>
      </c>
      <c r="F29" s="20">
        <v>7332</v>
      </c>
      <c r="G29" s="22">
        <f t="shared" si="1"/>
        <v>804</v>
      </c>
      <c r="H29" s="23"/>
      <c r="I29" s="24"/>
      <c r="J29" s="24">
        <v>804</v>
      </c>
      <c r="K29" s="25"/>
    </row>
    <row r="30" spans="1:11" ht="15">
      <c r="A30" s="26" t="s">
        <v>16</v>
      </c>
      <c r="B30" s="75">
        <f t="shared" si="0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1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0"/>
        <v>0</v>
      </c>
      <c r="C31" s="78"/>
      <c r="D31" s="38"/>
      <c r="E31" s="38"/>
      <c r="F31" s="39"/>
      <c r="G31" s="40">
        <f t="shared" si="1"/>
        <v>0</v>
      </c>
      <c r="H31" s="41"/>
      <c r="I31" s="42"/>
      <c r="J31" s="42"/>
      <c r="K31" s="43"/>
    </row>
    <row r="32" spans="1:11" ht="15.75" thickBot="1">
      <c r="A32" s="94" t="s">
        <v>9</v>
      </c>
      <c r="B32" s="95">
        <f t="shared" si="0"/>
        <v>0</v>
      </c>
      <c r="C32" s="96"/>
      <c r="D32" s="97"/>
      <c r="E32" s="97"/>
      <c r="F32" s="98"/>
      <c r="G32" s="99">
        <f t="shared" si="1"/>
        <v>0</v>
      </c>
      <c r="H32" s="100"/>
      <c r="I32" s="101"/>
      <c r="J32" s="101"/>
      <c r="K32" s="102"/>
    </row>
    <row r="33" spans="1:11" ht="15">
      <c r="A33" s="81" t="s">
        <v>24</v>
      </c>
      <c r="B33" s="82">
        <f t="shared" si="0"/>
        <v>1562030</v>
      </c>
      <c r="C33" s="83">
        <f>C34+C35</f>
        <v>0</v>
      </c>
      <c r="D33" s="11">
        <f>D34+D35</f>
        <v>0</v>
      </c>
      <c r="E33" s="11">
        <f>E34+E35</f>
        <v>461857</v>
      </c>
      <c r="F33" s="12">
        <f>F34+F35</f>
        <v>1100173</v>
      </c>
      <c r="G33" s="13">
        <f t="shared" si="1"/>
        <v>75</v>
      </c>
      <c r="H33" s="14">
        <f>H34+H35</f>
        <v>0</v>
      </c>
      <c r="I33" s="15">
        <f>I34+I35</f>
        <v>0</v>
      </c>
      <c r="J33" s="15">
        <f>J34+J35</f>
        <v>75</v>
      </c>
      <c r="K33" s="16">
        <f>K34+K35</f>
        <v>0</v>
      </c>
    </row>
    <row r="34" spans="1:11" ht="15">
      <c r="A34" s="17" t="s">
        <v>8</v>
      </c>
      <c r="B34" s="73">
        <f t="shared" si="0"/>
        <v>1093157</v>
      </c>
      <c r="C34" s="74"/>
      <c r="D34" s="20"/>
      <c r="E34" s="20">
        <v>11811</v>
      </c>
      <c r="F34" s="21">
        <v>1081346</v>
      </c>
      <c r="G34" s="22">
        <f t="shared" si="1"/>
        <v>0</v>
      </c>
      <c r="H34" s="23"/>
      <c r="I34" s="24"/>
      <c r="J34" s="24"/>
      <c r="K34" s="25"/>
    </row>
    <row r="35" spans="1:11" ht="15">
      <c r="A35" s="17" t="s">
        <v>9</v>
      </c>
      <c r="B35" s="73">
        <f t="shared" si="0"/>
        <v>468873</v>
      </c>
      <c r="C35" s="74">
        <v>0</v>
      </c>
      <c r="D35" s="20"/>
      <c r="E35" s="20">
        <v>450046</v>
      </c>
      <c r="F35" s="21">
        <v>18827</v>
      </c>
      <c r="G35" s="22">
        <f t="shared" si="1"/>
        <v>75</v>
      </c>
      <c r="H35" s="23">
        <v>0</v>
      </c>
      <c r="I35" s="24"/>
      <c r="J35" s="24">
        <v>75</v>
      </c>
      <c r="K35" s="25"/>
    </row>
    <row r="36" spans="1:11" ht="15">
      <c r="A36" s="26" t="s">
        <v>16</v>
      </c>
      <c r="B36" s="75">
        <f t="shared" si="0"/>
        <v>46065</v>
      </c>
      <c r="C36" s="76">
        <f>C37+C38</f>
        <v>0</v>
      </c>
      <c r="D36" s="29">
        <f>D37+D38</f>
        <v>0</v>
      </c>
      <c r="E36" s="29">
        <f>E37+E38</f>
        <v>46065</v>
      </c>
      <c r="F36" s="30">
        <f>F37+F38</f>
        <v>0</v>
      </c>
      <c r="G36" s="31">
        <f t="shared" si="1"/>
        <v>0</v>
      </c>
      <c r="H36" s="32">
        <f>H37+H38</f>
        <v>0</v>
      </c>
      <c r="I36" s="33">
        <f>I37+I38</f>
        <v>0</v>
      </c>
      <c r="J36" s="33">
        <f>J37+J38</f>
        <v>0</v>
      </c>
      <c r="K36" s="34">
        <f>K37+K38</f>
        <v>0</v>
      </c>
    </row>
    <row r="37" spans="1:11" ht="15">
      <c r="A37" s="35" t="s">
        <v>8</v>
      </c>
      <c r="B37" s="77">
        <f t="shared" si="0"/>
        <v>0</v>
      </c>
      <c r="C37" s="78"/>
      <c r="D37" s="38"/>
      <c r="E37" s="38"/>
      <c r="F37" s="39"/>
      <c r="G37" s="40">
        <f t="shared" si="1"/>
        <v>0</v>
      </c>
      <c r="H37" s="41"/>
      <c r="I37" s="42"/>
      <c r="J37" s="42"/>
      <c r="K37" s="43"/>
    </row>
    <row r="38" spans="1:11" ht="15.75" thickBot="1">
      <c r="A38" s="103" t="s">
        <v>9</v>
      </c>
      <c r="B38" s="79">
        <f t="shared" si="0"/>
        <v>46065</v>
      </c>
      <c r="C38" s="80">
        <v>0</v>
      </c>
      <c r="D38" s="46"/>
      <c r="E38" s="46">
        <v>46065</v>
      </c>
      <c r="F38" s="47"/>
      <c r="G38" s="48">
        <f t="shared" si="1"/>
        <v>0</v>
      </c>
      <c r="H38" s="49"/>
      <c r="I38" s="50"/>
      <c r="J38" s="50"/>
      <c r="K38" s="51"/>
    </row>
    <row r="39" spans="1:11" ht="15">
      <c r="A39" s="8" t="s">
        <v>12</v>
      </c>
      <c r="B39" s="65">
        <f t="shared" si="0"/>
        <v>0</v>
      </c>
      <c r="C39" s="66">
        <f>C40+C41</f>
        <v>0</v>
      </c>
      <c r="D39" s="67">
        <f>D40+D41</f>
        <v>0</v>
      </c>
      <c r="E39" s="67">
        <f>E40+E41</f>
        <v>0</v>
      </c>
      <c r="F39" s="68">
        <f>F40+F41</f>
        <v>0</v>
      </c>
      <c r="G39" s="69">
        <f t="shared" si="1"/>
        <v>0</v>
      </c>
      <c r="H39" s="70">
        <f>H40+H41</f>
        <v>0</v>
      </c>
      <c r="I39" s="71">
        <f>I40+I41</f>
        <v>0</v>
      </c>
      <c r="J39" s="71">
        <f>J40+J41</f>
        <v>0</v>
      </c>
      <c r="K39" s="72">
        <f>K40+K41</f>
        <v>0</v>
      </c>
    </row>
    <row r="40" spans="1:11" ht="15">
      <c r="A40" s="17" t="s">
        <v>8</v>
      </c>
      <c r="B40" s="73">
        <f t="shared" si="0"/>
        <v>0</v>
      </c>
      <c r="C40" s="74"/>
      <c r="D40" s="20"/>
      <c r="E40" s="20"/>
      <c r="F40" s="21"/>
      <c r="G40" s="22">
        <f t="shared" si="1"/>
        <v>0</v>
      </c>
      <c r="H40" s="23"/>
      <c r="I40" s="24"/>
      <c r="J40" s="24"/>
      <c r="K40" s="25"/>
    </row>
    <row r="41" spans="1:11" ht="15">
      <c r="A41" s="17" t="s">
        <v>9</v>
      </c>
      <c r="B41" s="73">
        <f t="shared" si="0"/>
        <v>0</v>
      </c>
      <c r="C41" s="74"/>
      <c r="D41" s="20"/>
      <c r="E41" s="20"/>
      <c r="F41" s="21"/>
      <c r="G41" s="22">
        <f t="shared" si="1"/>
        <v>0</v>
      </c>
      <c r="H41" s="23"/>
      <c r="I41" s="24"/>
      <c r="J41" s="24"/>
      <c r="K41" s="25"/>
    </row>
    <row r="42" spans="1:11" ht="15">
      <c r="A42" s="26" t="s">
        <v>16</v>
      </c>
      <c r="B42" s="75">
        <f t="shared" si="0"/>
        <v>0</v>
      </c>
      <c r="C42" s="76">
        <f>C43+C44</f>
        <v>0</v>
      </c>
      <c r="D42" s="29">
        <f>D43+D44</f>
        <v>0</v>
      </c>
      <c r="E42" s="29">
        <f>E43+E44</f>
        <v>0</v>
      </c>
      <c r="F42" s="30">
        <f>F43+F44</f>
        <v>0</v>
      </c>
      <c r="G42" s="31">
        <f t="shared" si="1"/>
        <v>0</v>
      </c>
      <c r="H42" s="32">
        <f>H43+H44</f>
        <v>0</v>
      </c>
      <c r="I42" s="33">
        <f>I43+I44</f>
        <v>0</v>
      </c>
      <c r="J42" s="33">
        <f>J43+J44</f>
        <v>0</v>
      </c>
      <c r="K42" s="34">
        <f>K43+K44</f>
        <v>0</v>
      </c>
    </row>
    <row r="43" spans="1:11" ht="15">
      <c r="A43" s="35" t="s">
        <v>8</v>
      </c>
      <c r="B43" s="77">
        <f t="shared" si="0"/>
        <v>0</v>
      </c>
      <c r="C43" s="78"/>
      <c r="D43" s="38"/>
      <c r="E43" s="38"/>
      <c r="F43" s="39"/>
      <c r="G43" s="40">
        <f t="shared" si="1"/>
        <v>0</v>
      </c>
      <c r="H43" s="41"/>
      <c r="I43" s="42"/>
      <c r="J43" s="42"/>
      <c r="K43" s="43"/>
    </row>
    <row r="44" spans="1:11" ht="15.75" thickBot="1">
      <c r="A44" s="103" t="s">
        <v>9</v>
      </c>
      <c r="B44" s="79">
        <f t="shared" si="0"/>
        <v>0</v>
      </c>
      <c r="C44" s="80"/>
      <c r="D44" s="46"/>
      <c r="E44" s="46"/>
      <c r="F44" s="47"/>
      <c r="G44" s="48">
        <f t="shared" si="1"/>
        <v>0</v>
      </c>
      <c r="H44" s="49"/>
      <c r="I44" s="50"/>
      <c r="J44" s="50"/>
      <c r="K44" s="51"/>
    </row>
    <row r="45" spans="1:11" ht="15">
      <c r="A45" s="104" t="s">
        <v>13</v>
      </c>
      <c r="B45" s="9">
        <f t="shared" si="0"/>
        <v>231060</v>
      </c>
      <c r="C45" s="10">
        <f>C46+C47</f>
        <v>0</v>
      </c>
      <c r="D45" s="11">
        <f>D46+D47</f>
        <v>131129</v>
      </c>
      <c r="E45" s="11">
        <f>E46+E47</f>
        <v>97887</v>
      </c>
      <c r="F45" s="12">
        <f>F46+F47</f>
        <v>2044</v>
      </c>
      <c r="G45" s="13">
        <f t="shared" si="1"/>
        <v>97</v>
      </c>
      <c r="H45" s="14">
        <f>H46+H47</f>
        <v>0</v>
      </c>
      <c r="I45" s="15">
        <f>I46+I47</f>
        <v>0</v>
      </c>
      <c r="J45" s="15">
        <f>J46+J47</f>
        <v>97</v>
      </c>
      <c r="K45" s="16">
        <f>K46+K47</f>
        <v>0</v>
      </c>
    </row>
    <row r="46" spans="1:11" ht="15">
      <c r="A46" s="17" t="s">
        <v>8</v>
      </c>
      <c r="B46" s="18">
        <f t="shared" si="0"/>
        <v>48782</v>
      </c>
      <c r="C46" s="19"/>
      <c r="D46" s="20"/>
      <c r="E46" s="20">
        <v>48782</v>
      </c>
      <c r="F46" s="21"/>
      <c r="G46" s="22">
        <f t="shared" si="1"/>
        <v>0</v>
      </c>
      <c r="H46" s="23"/>
      <c r="I46" s="24"/>
      <c r="J46" s="24"/>
      <c r="K46" s="25"/>
    </row>
    <row r="47" spans="1:11" ht="15.75" thickBot="1">
      <c r="A47" s="105" t="s">
        <v>9</v>
      </c>
      <c r="B47" s="54">
        <f t="shared" si="0"/>
        <v>182278</v>
      </c>
      <c r="C47" s="55"/>
      <c r="D47" s="56">
        <v>131129</v>
      </c>
      <c r="E47" s="56">
        <v>49105</v>
      </c>
      <c r="F47" s="57">
        <v>2044</v>
      </c>
      <c r="G47" s="58">
        <f t="shared" si="1"/>
        <v>97</v>
      </c>
      <c r="H47" s="59"/>
      <c r="I47" s="60"/>
      <c r="J47" s="60">
        <v>97</v>
      </c>
      <c r="K47" s="61"/>
    </row>
    <row r="48" spans="1:11" ht="15">
      <c r="A48" s="104" t="s">
        <v>14</v>
      </c>
      <c r="B48" s="82">
        <f t="shared" si="0"/>
        <v>728440</v>
      </c>
      <c r="C48" s="83">
        <f>C49+C50</f>
        <v>0</v>
      </c>
      <c r="D48" s="11">
        <f>D49+D50</f>
        <v>0</v>
      </c>
      <c r="E48" s="11">
        <f>E49+E50</f>
        <v>728440</v>
      </c>
      <c r="F48" s="12">
        <f>F49+F50</f>
        <v>0</v>
      </c>
      <c r="G48" s="82">
        <f t="shared" si="1"/>
        <v>368</v>
      </c>
      <c r="H48" s="83">
        <f>H49+H50</f>
        <v>0</v>
      </c>
      <c r="I48" s="11">
        <f>I49+I50</f>
        <v>0</v>
      </c>
      <c r="J48" s="11">
        <f>J49+J50</f>
        <v>368</v>
      </c>
      <c r="K48" s="106">
        <f>K49+K50</f>
        <v>0</v>
      </c>
    </row>
    <row r="49" spans="1:11" ht="15">
      <c r="A49" s="17" t="s">
        <v>8</v>
      </c>
      <c r="B49" s="73">
        <f t="shared" si="0"/>
        <v>0</v>
      </c>
      <c r="C49" s="74"/>
      <c r="D49" s="20"/>
      <c r="E49" s="20"/>
      <c r="F49" s="21"/>
      <c r="G49" s="73">
        <f t="shared" si="1"/>
        <v>0</v>
      </c>
      <c r="H49" s="74"/>
      <c r="I49" s="20"/>
      <c r="J49" s="20"/>
      <c r="K49" s="107"/>
    </row>
    <row r="50" spans="1:11" ht="15.75" thickBot="1">
      <c r="A50" s="108" t="s">
        <v>9</v>
      </c>
      <c r="B50" s="86">
        <f t="shared" si="0"/>
        <v>728440</v>
      </c>
      <c r="C50" s="87"/>
      <c r="D50" s="88"/>
      <c r="E50" s="88">
        <v>728440</v>
      </c>
      <c r="F50" s="89"/>
      <c r="G50" s="86">
        <f t="shared" si="1"/>
        <v>368</v>
      </c>
      <c r="H50" s="87"/>
      <c r="I50" s="88"/>
      <c r="J50" s="88">
        <v>368</v>
      </c>
      <c r="K50" s="109"/>
    </row>
    <row r="51" spans="1:11" ht="15">
      <c r="A51" s="104" t="s">
        <v>27</v>
      </c>
      <c r="B51" s="65">
        <f t="shared" si="0"/>
        <v>218817</v>
      </c>
      <c r="C51" s="66">
        <f>C52+C53</f>
        <v>6840</v>
      </c>
      <c r="D51" s="67">
        <f>D52+D53</f>
        <v>0</v>
      </c>
      <c r="E51" s="67">
        <f>E52+E53</f>
        <v>53760</v>
      </c>
      <c r="F51" s="68">
        <f>F52+F53</f>
        <v>158217</v>
      </c>
      <c r="G51" s="69">
        <f t="shared" si="1"/>
        <v>0</v>
      </c>
      <c r="H51" s="70">
        <f>H52+H53</f>
        <v>0</v>
      </c>
      <c r="I51" s="71">
        <f>I52+I53</f>
        <v>0</v>
      </c>
      <c r="J51" s="71">
        <f>J52+J53</f>
        <v>0</v>
      </c>
      <c r="K51" s="72">
        <f>K52+K53</f>
        <v>0</v>
      </c>
    </row>
    <row r="52" spans="1:11" ht="15">
      <c r="A52" s="17" t="s">
        <v>8</v>
      </c>
      <c r="B52" s="73">
        <f t="shared" si="0"/>
        <v>137755</v>
      </c>
      <c r="C52" s="74">
        <v>6840</v>
      </c>
      <c r="D52" s="20"/>
      <c r="E52" s="20">
        <v>46736</v>
      </c>
      <c r="F52" s="21">
        <v>84179</v>
      </c>
      <c r="G52" s="22">
        <f t="shared" si="1"/>
        <v>0</v>
      </c>
      <c r="H52" s="23"/>
      <c r="I52" s="24"/>
      <c r="J52" s="24"/>
      <c r="K52" s="25"/>
    </row>
    <row r="53" spans="1:11" ht="15">
      <c r="A53" s="17" t="s">
        <v>9</v>
      </c>
      <c r="B53" s="73">
        <f t="shared" si="0"/>
        <v>81062</v>
      </c>
      <c r="C53" s="74"/>
      <c r="D53" s="20"/>
      <c r="E53" s="20">
        <v>7024</v>
      </c>
      <c r="F53" s="21">
        <v>74038</v>
      </c>
      <c r="G53" s="22">
        <f t="shared" si="1"/>
        <v>0</v>
      </c>
      <c r="H53" s="23"/>
      <c r="I53" s="24"/>
      <c r="J53" s="24"/>
      <c r="K53" s="25"/>
    </row>
    <row r="54" spans="1:11" ht="15">
      <c r="A54" s="26" t="s">
        <v>16</v>
      </c>
      <c r="B54" s="75">
        <f t="shared" si="0"/>
        <v>0</v>
      </c>
      <c r="C54" s="76">
        <f>C55+C56</f>
        <v>0</v>
      </c>
      <c r="D54" s="29">
        <f>D55+D56</f>
        <v>0</v>
      </c>
      <c r="E54" s="29">
        <f>E55+E56</f>
        <v>0</v>
      </c>
      <c r="F54" s="30">
        <f>F55+F56</f>
        <v>0</v>
      </c>
      <c r="G54" s="31">
        <f t="shared" si="1"/>
        <v>0</v>
      </c>
      <c r="H54" s="32">
        <f>H55+H56</f>
        <v>0</v>
      </c>
      <c r="I54" s="33">
        <f>I55+I56</f>
        <v>0</v>
      </c>
      <c r="J54" s="33">
        <f>J55+J56</f>
        <v>0</v>
      </c>
      <c r="K54" s="34">
        <f>K55+K56</f>
        <v>0</v>
      </c>
    </row>
    <row r="55" spans="1:11" ht="15">
      <c r="A55" s="35" t="s">
        <v>8</v>
      </c>
      <c r="B55" s="77">
        <f t="shared" si="0"/>
        <v>0</v>
      </c>
      <c r="C55" s="78"/>
      <c r="D55" s="38"/>
      <c r="E55" s="38"/>
      <c r="F55" s="39"/>
      <c r="G55" s="40">
        <f t="shared" si="1"/>
        <v>0</v>
      </c>
      <c r="H55" s="41"/>
      <c r="I55" s="42"/>
      <c r="J55" s="42"/>
      <c r="K55" s="43"/>
    </row>
    <row r="56" spans="1:11" ht="15.75" thickBot="1">
      <c r="A56" s="94" t="s">
        <v>9</v>
      </c>
      <c r="B56" s="95">
        <f t="shared" si="0"/>
        <v>0</v>
      </c>
      <c r="C56" s="96"/>
      <c r="D56" s="97"/>
      <c r="E56" s="97"/>
      <c r="F56" s="98"/>
      <c r="G56" s="99">
        <f t="shared" si="1"/>
        <v>0</v>
      </c>
      <c r="H56" s="100"/>
      <c r="I56" s="101"/>
      <c r="J56" s="101"/>
      <c r="K56" s="102"/>
    </row>
    <row r="57" spans="1:11" ht="15">
      <c r="A57" s="104" t="s">
        <v>21</v>
      </c>
      <c r="B57" s="82">
        <f t="shared" si="0"/>
        <v>1983268</v>
      </c>
      <c r="C57" s="83">
        <f>C58+C59</f>
        <v>1983268</v>
      </c>
      <c r="D57" s="11">
        <f>D58+D59</f>
        <v>0</v>
      </c>
      <c r="E57" s="11">
        <f>E58+E59</f>
        <v>0</v>
      </c>
      <c r="F57" s="12">
        <f>F58+F59</f>
        <v>0</v>
      </c>
      <c r="G57" s="13">
        <f t="shared" si="1"/>
        <v>3376</v>
      </c>
      <c r="H57" s="14">
        <f>H58+H59</f>
        <v>3376</v>
      </c>
      <c r="I57" s="15">
        <f>I58+I59</f>
        <v>0</v>
      </c>
      <c r="J57" s="15">
        <f>J58+J59</f>
        <v>0</v>
      </c>
      <c r="K57" s="16">
        <f>K58+K59</f>
        <v>0</v>
      </c>
    </row>
    <row r="58" spans="1:11" ht="15">
      <c r="A58" s="17" t="s">
        <v>8</v>
      </c>
      <c r="B58" s="73">
        <f t="shared" si="0"/>
        <v>0</v>
      </c>
      <c r="C58" s="74"/>
      <c r="D58" s="20"/>
      <c r="E58" s="20"/>
      <c r="F58" s="21"/>
      <c r="G58" s="22">
        <f t="shared" si="1"/>
        <v>0</v>
      </c>
      <c r="H58" s="23"/>
      <c r="I58" s="24"/>
      <c r="J58" s="24"/>
      <c r="K58" s="25"/>
    </row>
    <row r="59" spans="1:11" ht="15">
      <c r="A59" s="17" t="s">
        <v>9</v>
      </c>
      <c r="B59" s="73">
        <f t="shared" si="0"/>
        <v>1983268</v>
      </c>
      <c r="C59" s="74">
        <v>1983268</v>
      </c>
      <c r="D59" s="20"/>
      <c r="E59" s="20">
        <v>0</v>
      </c>
      <c r="F59" s="21"/>
      <c r="G59" s="22">
        <f t="shared" si="1"/>
        <v>3376</v>
      </c>
      <c r="H59" s="23">
        <v>3376</v>
      </c>
      <c r="I59" s="24">
        <v>0</v>
      </c>
      <c r="J59" s="24">
        <v>0</v>
      </c>
      <c r="K59" s="25">
        <v>0</v>
      </c>
    </row>
    <row r="60" spans="1:11" ht="15">
      <c r="A60" s="26" t="s">
        <v>16</v>
      </c>
      <c r="B60" s="75">
        <f t="shared" si="0"/>
        <v>1232216</v>
      </c>
      <c r="C60" s="76">
        <f>C61+C62</f>
        <v>1232216</v>
      </c>
      <c r="D60" s="29">
        <f>D61+D62</f>
        <v>0</v>
      </c>
      <c r="E60" s="29">
        <f>E61+E62</f>
        <v>0</v>
      </c>
      <c r="F60" s="30">
        <f>F61+F62</f>
        <v>0</v>
      </c>
      <c r="G60" s="31">
        <f t="shared" si="1"/>
        <v>1956</v>
      </c>
      <c r="H60" s="32">
        <f>H61+H62</f>
        <v>1956</v>
      </c>
      <c r="I60" s="33">
        <f>I61+I62</f>
        <v>0</v>
      </c>
      <c r="J60" s="33">
        <f>J61+J62</f>
        <v>0</v>
      </c>
      <c r="K60" s="34">
        <f>K61+K62</f>
        <v>0</v>
      </c>
    </row>
    <row r="61" spans="1:11" ht="15">
      <c r="A61" s="35" t="s">
        <v>8</v>
      </c>
      <c r="B61" s="77">
        <f t="shared" si="0"/>
        <v>0</v>
      </c>
      <c r="C61" s="78"/>
      <c r="D61" s="38"/>
      <c r="E61" s="38"/>
      <c r="F61" s="39"/>
      <c r="G61" s="40">
        <f t="shared" si="1"/>
        <v>0</v>
      </c>
      <c r="H61" s="41"/>
      <c r="I61" s="42"/>
      <c r="J61" s="42"/>
      <c r="K61" s="43"/>
    </row>
    <row r="62" spans="1:11" ht="15.75" thickBot="1">
      <c r="A62" s="103" t="s">
        <v>9</v>
      </c>
      <c r="B62" s="79">
        <f t="shared" si="0"/>
        <v>1232216</v>
      </c>
      <c r="C62" s="80">
        <v>1232216</v>
      </c>
      <c r="D62" s="46"/>
      <c r="E62" s="46"/>
      <c r="F62" s="47"/>
      <c r="G62" s="48">
        <f t="shared" si="1"/>
        <v>1956</v>
      </c>
      <c r="H62" s="49">
        <v>1956</v>
      </c>
      <c r="I62" s="50"/>
      <c r="J62" s="50">
        <v>0</v>
      </c>
      <c r="K62" s="51">
        <v>0</v>
      </c>
    </row>
    <row r="63" spans="1:11" ht="15">
      <c r="A63" s="104" t="s">
        <v>22</v>
      </c>
      <c r="B63" s="82">
        <f t="shared" si="0"/>
        <v>0</v>
      </c>
      <c r="C63" s="83">
        <f>C64+C65</f>
        <v>0</v>
      </c>
      <c r="D63" s="11">
        <f>D64+D65</f>
        <v>0</v>
      </c>
      <c r="E63" s="11">
        <f>E64+E65</f>
        <v>0</v>
      </c>
      <c r="F63" s="12">
        <f>F64+F65</f>
        <v>0</v>
      </c>
      <c r="G63" s="13">
        <f t="shared" si="1"/>
        <v>0</v>
      </c>
      <c r="H63" s="14">
        <f>H64+H65</f>
        <v>0</v>
      </c>
      <c r="I63" s="15">
        <f>I64+I65</f>
        <v>0</v>
      </c>
      <c r="J63" s="15">
        <f>J64+J65</f>
        <v>0</v>
      </c>
      <c r="K63" s="16">
        <f>K64+K65</f>
        <v>0</v>
      </c>
    </row>
    <row r="64" spans="1:11" ht="15">
      <c r="A64" s="52" t="s">
        <v>8</v>
      </c>
      <c r="B64" s="73">
        <f t="shared" si="0"/>
        <v>0</v>
      </c>
      <c r="C64" s="74"/>
      <c r="D64" s="20"/>
      <c r="E64" s="20"/>
      <c r="F64" s="21"/>
      <c r="G64" s="22">
        <f t="shared" si="1"/>
        <v>0</v>
      </c>
      <c r="H64" s="23"/>
      <c r="I64" s="24"/>
      <c r="J64" s="24"/>
      <c r="K64" s="25"/>
    </row>
    <row r="65" spans="1:11" ht="15.75" thickBot="1">
      <c r="A65" s="85" t="s">
        <v>9</v>
      </c>
      <c r="B65" s="86">
        <f t="shared" si="0"/>
        <v>0</v>
      </c>
      <c r="C65" s="87"/>
      <c r="D65" s="88"/>
      <c r="E65" s="88"/>
      <c r="F65" s="89"/>
      <c r="G65" s="90">
        <f t="shared" si="1"/>
        <v>0</v>
      </c>
      <c r="H65" s="91"/>
      <c r="I65" s="92"/>
      <c r="J65" s="92"/>
      <c r="K65" s="93"/>
    </row>
    <row r="66" spans="1:11" ht="15">
      <c r="A66" s="104" t="s">
        <v>18</v>
      </c>
      <c r="B66" s="82">
        <f t="shared" si="0"/>
        <v>1737552</v>
      </c>
      <c r="C66" s="83">
        <f>C67+C68</f>
        <v>0</v>
      </c>
      <c r="D66" s="11">
        <f>D67+D68</f>
        <v>0</v>
      </c>
      <c r="E66" s="11">
        <f>E67+E68</f>
        <v>878340</v>
      </c>
      <c r="F66" s="12">
        <f>F67+F68</f>
        <v>859212</v>
      </c>
      <c r="G66" s="13">
        <f t="shared" si="1"/>
        <v>419</v>
      </c>
      <c r="H66" s="14">
        <f>H67+H68</f>
        <v>0</v>
      </c>
      <c r="I66" s="15">
        <f>I67+I68</f>
        <v>0</v>
      </c>
      <c r="J66" s="15">
        <f>J67+J68</f>
        <v>419</v>
      </c>
      <c r="K66" s="16">
        <f>K67+K68</f>
        <v>0</v>
      </c>
    </row>
    <row r="67" spans="1:11" ht="15">
      <c r="A67" s="17" t="s">
        <v>8</v>
      </c>
      <c r="B67" s="73">
        <f t="shared" si="0"/>
        <v>806229</v>
      </c>
      <c r="C67" s="74"/>
      <c r="D67" s="20"/>
      <c r="E67" s="20">
        <v>0</v>
      </c>
      <c r="F67" s="21">
        <v>806229</v>
      </c>
      <c r="G67" s="22">
        <f t="shared" si="1"/>
        <v>0</v>
      </c>
      <c r="H67" s="23"/>
      <c r="I67" s="24"/>
      <c r="J67" s="24"/>
      <c r="K67" s="25"/>
    </row>
    <row r="68" spans="1:11" ht="15">
      <c r="A68" s="17" t="s">
        <v>9</v>
      </c>
      <c r="B68" s="73">
        <f t="shared" si="0"/>
        <v>931323</v>
      </c>
      <c r="C68" s="74"/>
      <c r="D68" s="20"/>
      <c r="E68" s="20">
        <v>878340</v>
      </c>
      <c r="F68" s="21">
        <v>52983</v>
      </c>
      <c r="G68" s="22">
        <f t="shared" si="1"/>
        <v>419</v>
      </c>
      <c r="H68" s="23"/>
      <c r="I68" s="24"/>
      <c r="J68" s="24">
        <v>419</v>
      </c>
      <c r="K68" s="25"/>
    </row>
    <row r="69" spans="1:11" ht="15">
      <c r="A69" s="26" t="s">
        <v>16</v>
      </c>
      <c r="B69" s="75">
        <f t="shared" si="0"/>
        <v>0</v>
      </c>
      <c r="C69" s="76">
        <f>C70+C71</f>
        <v>0</v>
      </c>
      <c r="D69" s="29">
        <f>D70+D71</f>
        <v>0</v>
      </c>
      <c r="E69" s="29">
        <f>E70+E71</f>
        <v>0</v>
      </c>
      <c r="F69" s="30">
        <f>F70+F71</f>
        <v>0</v>
      </c>
      <c r="G69" s="31">
        <f t="shared" si="1"/>
        <v>0</v>
      </c>
      <c r="H69" s="32">
        <f>H70+H71</f>
        <v>0</v>
      </c>
      <c r="I69" s="33">
        <f>I70+I71</f>
        <v>0</v>
      </c>
      <c r="J69" s="33">
        <f>J70+J71</f>
        <v>0</v>
      </c>
      <c r="K69" s="34">
        <f>K70+K71</f>
        <v>0</v>
      </c>
    </row>
    <row r="70" spans="1:11" ht="15">
      <c r="A70" s="35" t="s">
        <v>8</v>
      </c>
      <c r="B70" s="77">
        <f aca="true" t="shared" si="2" ref="B70:B80">C70+D70+E70+F70</f>
        <v>0</v>
      </c>
      <c r="C70" s="78"/>
      <c r="D70" s="38"/>
      <c r="E70" s="38"/>
      <c r="F70" s="39"/>
      <c r="G70" s="40">
        <f aca="true" t="shared" si="3" ref="G70:G80">H70+I70+J70+K70</f>
        <v>0</v>
      </c>
      <c r="H70" s="41"/>
      <c r="I70" s="42"/>
      <c r="J70" s="42"/>
      <c r="K70" s="43"/>
    </row>
    <row r="71" spans="1:11" ht="15.75" thickBot="1">
      <c r="A71" s="103" t="s">
        <v>9</v>
      </c>
      <c r="B71" s="79">
        <f t="shared" si="2"/>
        <v>0</v>
      </c>
      <c r="C71" s="80"/>
      <c r="D71" s="46"/>
      <c r="E71" s="46"/>
      <c r="F71" s="47"/>
      <c r="G71" s="48">
        <f t="shared" si="3"/>
        <v>0</v>
      </c>
      <c r="H71" s="49"/>
      <c r="I71" s="50"/>
      <c r="J71" s="50"/>
      <c r="K71" s="51"/>
    </row>
    <row r="72" spans="1:11" ht="15">
      <c r="A72" s="81" t="s">
        <v>28</v>
      </c>
      <c r="B72" s="82">
        <f t="shared" si="2"/>
        <v>1532422</v>
      </c>
      <c r="C72" s="83">
        <f>C73+C74</f>
        <v>0</v>
      </c>
      <c r="D72" s="11">
        <f>D73+D74</f>
        <v>0</v>
      </c>
      <c r="E72" s="11">
        <f>E73+E74</f>
        <v>1440041</v>
      </c>
      <c r="F72" s="12">
        <f>F73+F74</f>
        <v>92381</v>
      </c>
      <c r="G72" s="13">
        <f t="shared" si="3"/>
        <v>1271</v>
      </c>
      <c r="H72" s="14">
        <f>H73+H74</f>
        <v>0</v>
      </c>
      <c r="I72" s="15">
        <f>I73+I74</f>
        <v>0</v>
      </c>
      <c r="J72" s="15">
        <f>J73+J74</f>
        <v>1271</v>
      </c>
      <c r="K72" s="16">
        <f>K73+K74</f>
        <v>0</v>
      </c>
    </row>
    <row r="73" spans="1:11" ht="15">
      <c r="A73" s="17" t="s">
        <v>8</v>
      </c>
      <c r="B73" s="73">
        <f t="shared" si="2"/>
        <v>87902</v>
      </c>
      <c r="C73" s="74"/>
      <c r="D73" s="20"/>
      <c r="E73" s="20">
        <v>3233</v>
      </c>
      <c r="F73" s="21">
        <v>84669</v>
      </c>
      <c r="G73" s="22">
        <f t="shared" si="3"/>
        <v>0</v>
      </c>
      <c r="H73" s="23"/>
      <c r="I73" s="24"/>
      <c r="J73" s="24"/>
      <c r="K73" s="25"/>
    </row>
    <row r="74" spans="1:11" ht="15">
      <c r="A74" s="17" t="s">
        <v>9</v>
      </c>
      <c r="B74" s="73">
        <f t="shared" si="2"/>
        <v>1444520</v>
      </c>
      <c r="C74" s="74"/>
      <c r="D74" s="20"/>
      <c r="E74" s="20">
        <v>1436808</v>
      </c>
      <c r="F74" s="21">
        <v>7712</v>
      </c>
      <c r="G74" s="22">
        <f t="shared" si="3"/>
        <v>1271</v>
      </c>
      <c r="H74" s="23"/>
      <c r="I74" s="24"/>
      <c r="J74" s="24">
        <v>1271</v>
      </c>
      <c r="K74" s="25">
        <v>0</v>
      </c>
    </row>
    <row r="75" spans="1:11" ht="15">
      <c r="A75" s="26" t="s">
        <v>16</v>
      </c>
      <c r="B75" s="75">
        <f t="shared" si="2"/>
        <v>642235</v>
      </c>
      <c r="C75" s="76">
        <f>C76+C77</f>
        <v>0</v>
      </c>
      <c r="D75" s="29">
        <f>D76+D77</f>
        <v>0</v>
      </c>
      <c r="E75" s="29">
        <f>E76+E77</f>
        <v>642235</v>
      </c>
      <c r="F75" s="30">
        <f>F76+F77</f>
        <v>0</v>
      </c>
      <c r="G75" s="31">
        <f t="shared" si="3"/>
        <v>966</v>
      </c>
      <c r="H75" s="32">
        <f>H76+H77</f>
        <v>0</v>
      </c>
      <c r="I75" s="33">
        <f>I76+I77</f>
        <v>0</v>
      </c>
      <c r="J75" s="33">
        <f>J76+J77</f>
        <v>966</v>
      </c>
      <c r="K75" s="34">
        <f>K76+K77</f>
        <v>0</v>
      </c>
    </row>
    <row r="76" spans="1:11" ht="15">
      <c r="A76" s="35" t="s">
        <v>8</v>
      </c>
      <c r="B76" s="77">
        <f t="shared" si="2"/>
        <v>0</v>
      </c>
      <c r="C76" s="78"/>
      <c r="D76" s="38"/>
      <c r="E76" s="38"/>
      <c r="F76" s="39"/>
      <c r="G76" s="40">
        <f t="shared" si="3"/>
        <v>0</v>
      </c>
      <c r="H76" s="41"/>
      <c r="I76" s="42"/>
      <c r="J76" s="42"/>
      <c r="K76" s="43"/>
    </row>
    <row r="77" spans="1:11" ht="15.75" thickBot="1">
      <c r="A77" s="103" t="s">
        <v>9</v>
      </c>
      <c r="B77" s="79">
        <f t="shared" si="2"/>
        <v>642235</v>
      </c>
      <c r="C77" s="80">
        <v>0</v>
      </c>
      <c r="D77" s="46"/>
      <c r="E77" s="46">
        <v>642235</v>
      </c>
      <c r="F77" s="47"/>
      <c r="G77" s="48">
        <f t="shared" si="3"/>
        <v>966</v>
      </c>
      <c r="H77" s="49">
        <v>0</v>
      </c>
      <c r="I77" s="50"/>
      <c r="J77" s="50">
        <v>966</v>
      </c>
      <c r="K77" s="51">
        <v>0</v>
      </c>
    </row>
    <row r="78" spans="1:11" ht="15">
      <c r="A78" s="81" t="s">
        <v>29</v>
      </c>
      <c r="B78" s="82">
        <f t="shared" si="2"/>
        <v>432119</v>
      </c>
      <c r="C78" s="83">
        <f>C79+C80</f>
        <v>0</v>
      </c>
      <c r="D78" s="11">
        <f>D79+D80</f>
        <v>0</v>
      </c>
      <c r="E78" s="11">
        <f>E79+E80</f>
        <v>256898</v>
      </c>
      <c r="F78" s="12">
        <f>F79+F80</f>
        <v>175221</v>
      </c>
      <c r="G78" s="13">
        <f t="shared" si="3"/>
        <v>0</v>
      </c>
      <c r="H78" s="14">
        <f>H79+H80</f>
        <v>0</v>
      </c>
      <c r="I78" s="15">
        <f>I79+I80</f>
        <v>0</v>
      </c>
      <c r="J78" s="15">
        <f>J79+J80</f>
        <v>0</v>
      </c>
      <c r="K78" s="16">
        <f>K79+K80</f>
        <v>0</v>
      </c>
    </row>
    <row r="79" spans="1:11" ht="15">
      <c r="A79" s="52" t="s">
        <v>8</v>
      </c>
      <c r="B79" s="73">
        <f t="shared" si="2"/>
        <v>130616</v>
      </c>
      <c r="C79" s="74"/>
      <c r="D79" s="20"/>
      <c r="E79" s="20"/>
      <c r="F79" s="21">
        <v>130616</v>
      </c>
      <c r="G79" s="22">
        <f t="shared" si="3"/>
        <v>0</v>
      </c>
      <c r="H79" s="23"/>
      <c r="I79" s="24"/>
      <c r="J79" s="24"/>
      <c r="K79" s="25"/>
    </row>
    <row r="80" spans="1:11" ht="15.75" thickBot="1">
      <c r="A80" s="85" t="s">
        <v>9</v>
      </c>
      <c r="B80" s="86">
        <f t="shared" si="2"/>
        <v>301503</v>
      </c>
      <c r="C80" s="87"/>
      <c r="D80" s="88"/>
      <c r="E80" s="88">
        <v>256898</v>
      </c>
      <c r="F80" s="89">
        <v>44605</v>
      </c>
      <c r="G80" s="90">
        <f t="shared" si="3"/>
        <v>0</v>
      </c>
      <c r="H80" s="91"/>
      <c r="I80" s="92"/>
      <c r="J80" s="92"/>
      <c r="K80" s="93"/>
    </row>
    <row r="81" spans="1:11" ht="15">
      <c r="A81" s="110" t="s">
        <v>17</v>
      </c>
      <c r="B81" s="111">
        <f aca="true" t="shared" si="4" ref="B81:K83">B78+B72+B66+B63+B57+B51+B48+B45+B39+B33+B27+B24+B18+B12+B6</f>
        <v>406264136</v>
      </c>
      <c r="C81" s="14">
        <f t="shared" si="4"/>
        <v>53903039</v>
      </c>
      <c r="D81" s="14">
        <f t="shared" si="4"/>
        <v>8529918</v>
      </c>
      <c r="E81" s="14">
        <f t="shared" si="4"/>
        <v>148189405</v>
      </c>
      <c r="F81" s="14">
        <f t="shared" si="4"/>
        <v>195641774</v>
      </c>
      <c r="G81" s="111">
        <f t="shared" si="4"/>
        <v>188277</v>
      </c>
      <c r="H81" s="111">
        <f t="shared" si="4"/>
        <v>86098</v>
      </c>
      <c r="I81" s="112">
        <f t="shared" si="4"/>
        <v>12569</v>
      </c>
      <c r="J81" s="112">
        <f t="shared" si="4"/>
        <v>87041</v>
      </c>
      <c r="K81" s="114">
        <f t="shared" si="4"/>
        <v>2569</v>
      </c>
    </row>
    <row r="82" spans="1:11" ht="15">
      <c r="A82" s="52" t="s">
        <v>8</v>
      </c>
      <c r="B82" s="111">
        <f t="shared" si="4"/>
        <v>153450243</v>
      </c>
      <c r="C82" s="111">
        <f t="shared" si="4"/>
        <v>655205</v>
      </c>
      <c r="D82" s="111">
        <f t="shared" si="4"/>
        <v>128937</v>
      </c>
      <c r="E82" s="111">
        <f t="shared" si="4"/>
        <v>7308415</v>
      </c>
      <c r="F82" s="111">
        <f t="shared" si="4"/>
        <v>145357686</v>
      </c>
      <c r="G82" s="111">
        <f t="shared" si="4"/>
        <v>0</v>
      </c>
      <c r="H82" s="111">
        <f t="shared" si="4"/>
        <v>0</v>
      </c>
      <c r="I82" s="112">
        <f t="shared" si="4"/>
        <v>0</v>
      </c>
      <c r="J82" s="112">
        <f t="shared" si="4"/>
        <v>0</v>
      </c>
      <c r="K82" s="114">
        <f t="shared" si="4"/>
        <v>0</v>
      </c>
    </row>
    <row r="83" spans="1:11" ht="15">
      <c r="A83" s="116" t="s">
        <v>9</v>
      </c>
      <c r="B83" s="111">
        <f t="shared" si="4"/>
        <v>252813893</v>
      </c>
      <c r="C83" s="111">
        <f t="shared" si="4"/>
        <v>53247834</v>
      </c>
      <c r="D83" s="111">
        <f t="shared" si="4"/>
        <v>8400981</v>
      </c>
      <c r="E83" s="111">
        <f t="shared" si="4"/>
        <v>140880990</v>
      </c>
      <c r="F83" s="111">
        <f t="shared" si="4"/>
        <v>50284088</v>
      </c>
      <c r="G83" s="118">
        <f t="shared" si="4"/>
        <v>188277</v>
      </c>
      <c r="H83" s="118">
        <f t="shared" si="4"/>
        <v>86098</v>
      </c>
      <c r="I83" s="119">
        <f t="shared" si="4"/>
        <v>12569</v>
      </c>
      <c r="J83" s="119">
        <f>J80+J74+J68+J65+J59+J53+J50+J47+J41+J35+J29+J26+J20+J14+J8</f>
        <v>87041</v>
      </c>
      <c r="K83" s="120">
        <f t="shared" si="4"/>
        <v>2569</v>
      </c>
    </row>
    <row r="84" spans="1:11" ht="15">
      <c r="A84" s="121" t="s">
        <v>16</v>
      </c>
      <c r="B84" s="32">
        <f aca="true" t="shared" si="5" ref="B84:K86">B9+B15+B21+B30+B36+B42+B54+B60+B69+B75</f>
        <v>37412638</v>
      </c>
      <c r="C84" s="32">
        <f t="shared" si="5"/>
        <v>1950528</v>
      </c>
      <c r="D84" s="32">
        <f t="shared" si="5"/>
        <v>1600</v>
      </c>
      <c r="E84" s="32">
        <f t="shared" si="5"/>
        <v>26436522</v>
      </c>
      <c r="F84" s="32">
        <f t="shared" si="5"/>
        <v>9023988</v>
      </c>
      <c r="G84" s="32">
        <f t="shared" si="5"/>
        <v>27518</v>
      </c>
      <c r="H84" s="31">
        <f t="shared" si="5"/>
        <v>3070</v>
      </c>
      <c r="I84" s="33">
        <f t="shared" si="5"/>
        <v>0</v>
      </c>
      <c r="J84" s="33">
        <f t="shared" si="5"/>
        <v>23107</v>
      </c>
      <c r="K84" s="34">
        <f t="shared" si="5"/>
        <v>1341</v>
      </c>
    </row>
    <row r="85" spans="1:11" ht="15">
      <c r="A85" s="35" t="s">
        <v>8</v>
      </c>
      <c r="B85" s="32">
        <f t="shared" si="5"/>
        <v>0</v>
      </c>
      <c r="C85" s="32">
        <f t="shared" si="5"/>
        <v>0</v>
      </c>
      <c r="D85" s="32">
        <f t="shared" si="5"/>
        <v>0</v>
      </c>
      <c r="E85" s="32">
        <f t="shared" si="5"/>
        <v>0</v>
      </c>
      <c r="F85" s="32">
        <f t="shared" si="5"/>
        <v>0</v>
      </c>
      <c r="G85" s="32">
        <f t="shared" si="5"/>
        <v>0</v>
      </c>
      <c r="H85" s="31">
        <f t="shared" si="5"/>
        <v>0</v>
      </c>
      <c r="I85" s="33">
        <f t="shared" si="5"/>
        <v>0</v>
      </c>
      <c r="J85" s="33">
        <f t="shared" si="5"/>
        <v>0</v>
      </c>
      <c r="K85" s="34">
        <f t="shared" si="5"/>
        <v>0</v>
      </c>
    </row>
    <row r="86" spans="1:11" ht="15.75" thickBot="1">
      <c r="A86" s="103" t="s">
        <v>9</v>
      </c>
      <c r="B86" s="122">
        <f t="shared" si="5"/>
        <v>37412638</v>
      </c>
      <c r="C86" s="122">
        <f t="shared" si="5"/>
        <v>1950528</v>
      </c>
      <c r="D86" s="122">
        <f t="shared" si="5"/>
        <v>1600</v>
      </c>
      <c r="E86" s="122">
        <f t="shared" si="5"/>
        <v>26436522</v>
      </c>
      <c r="F86" s="122">
        <f t="shared" si="5"/>
        <v>9023988</v>
      </c>
      <c r="G86" s="123">
        <f t="shared" si="5"/>
        <v>27518</v>
      </c>
      <c r="H86" s="124">
        <f t="shared" si="5"/>
        <v>3070</v>
      </c>
      <c r="I86" s="125">
        <f t="shared" si="5"/>
        <v>0</v>
      </c>
      <c r="J86" s="125">
        <f t="shared" si="5"/>
        <v>23107</v>
      </c>
      <c r="K86" s="126">
        <f t="shared" si="5"/>
        <v>1341</v>
      </c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showZero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91" sqref="B91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32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>C6+D6+E6+F6</f>
        <v>189508281</v>
      </c>
      <c r="C6" s="10">
        <f>C7+C8</f>
        <v>43128175</v>
      </c>
      <c r="D6" s="11">
        <f>D7+D8</f>
        <v>7909908</v>
      </c>
      <c r="E6" s="11">
        <f>E7+E8</f>
        <v>55795763</v>
      </c>
      <c r="F6" s="12">
        <f>F7+F8</f>
        <v>82674435</v>
      </c>
      <c r="G6" s="13">
        <f aca="true" t="shared" si="0" ref="G6:G69">H6+I6+J6+K6</f>
        <v>115595</v>
      </c>
      <c r="H6" s="14">
        <f>H7+H8</f>
        <v>73536</v>
      </c>
      <c r="I6" s="15">
        <f>I7+I8</f>
        <v>11017</v>
      </c>
      <c r="J6" s="15">
        <f>J7+J8</f>
        <v>30092</v>
      </c>
      <c r="K6" s="16">
        <f>K7+K8</f>
        <v>950</v>
      </c>
    </row>
    <row r="7" spans="1:11" ht="15">
      <c r="A7" s="17" t="s">
        <v>8</v>
      </c>
      <c r="B7" s="18">
        <f aca="true" t="shared" si="1" ref="B7:B70">C7+D7+E7+F7</f>
        <v>64180529</v>
      </c>
      <c r="C7" s="19">
        <v>1343001</v>
      </c>
      <c r="D7" s="20">
        <v>338932</v>
      </c>
      <c r="E7" s="20">
        <v>4125031</v>
      </c>
      <c r="F7" s="21">
        <v>58373565</v>
      </c>
      <c r="G7" s="22">
        <f t="shared" si="0"/>
        <v>0</v>
      </c>
      <c r="H7" s="23">
        <v>0</v>
      </c>
      <c r="I7" s="24">
        <v>0</v>
      </c>
      <c r="J7" s="24">
        <v>0</v>
      </c>
      <c r="K7" s="25">
        <v>0</v>
      </c>
    </row>
    <row r="8" spans="1:11" ht="15">
      <c r="A8" s="17" t="s">
        <v>9</v>
      </c>
      <c r="B8" s="18">
        <f t="shared" si="1"/>
        <v>125327752</v>
      </c>
      <c r="C8" s="19">
        <v>41785174</v>
      </c>
      <c r="D8" s="20">
        <v>7570976</v>
      </c>
      <c r="E8" s="20">
        <v>51670732</v>
      </c>
      <c r="F8" s="21">
        <v>24300870</v>
      </c>
      <c r="G8" s="22">
        <f t="shared" si="0"/>
        <v>115595</v>
      </c>
      <c r="H8" s="23">
        <v>73536</v>
      </c>
      <c r="I8" s="24">
        <v>11017</v>
      </c>
      <c r="J8" s="24">
        <v>30092</v>
      </c>
      <c r="K8" s="25">
        <v>950</v>
      </c>
    </row>
    <row r="9" spans="1:11" ht="15">
      <c r="A9" s="26" t="s">
        <v>16</v>
      </c>
      <c r="B9" s="27">
        <f t="shared" si="1"/>
        <v>1682703</v>
      </c>
      <c r="C9" s="28">
        <f>C10+C11</f>
        <v>264130</v>
      </c>
      <c r="D9" s="29">
        <f>D10+D11</f>
        <v>1520</v>
      </c>
      <c r="E9" s="29">
        <f>E10+E11</f>
        <v>577972</v>
      </c>
      <c r="F9" s="30">
        <f>F10+F11</f>
        <v>839081</v>
      </c>
      <c r="G9" s="31">
        <f t="shared" si="0"/>
        <v>901</v>
      </c>
      <c r="H9" s="32">
        <f>H10+H11</f>
        <v>350</v>
      </c>
      <c r="I9" s="33">
        <f>I10+I11</f>
        <v>0</v>
      </c>
      <c r="J9" s="33">
        <f>J10+J11</f>
        <v>0</v>
      </c>
      <c r="K9" s="34">
        <f>K10+K11</f>
        <v>551</v>
      </c>
    </row>
    <row r="10" spans="1:11" ht="15">
      <c r="A10" s="35" t="s">
        <v>8</v>
      </c>
      <c r="B10" s="36">
        <f t="shared" si="1"/>
        <v>0</v>
      </c>
      <c r="C10" s="37">
        <v>0</v>
      </c>
      <c r="D10" s="38">
        <v>0</v>
      </c>
      <c r="E10" s="38">
        <v>0</v>
      </c>
      <c r="F10" s="39">
        <v>0</v>
      </c>
      <c r="G10" s="40">
        <f t="shared" si="0"/>
        <v>0</v>
      </c>
      <c r="H10" s="41">
        <v>0</v>
      </c>
      <c r="I10" s="42">
        <v>0</v>
      </c>
      <c r="J10" s="42">
        <v>0</v>
      </c>
      <c r="K10" s="43">
        <v>0</v>
      </c>
    </row>
    <row r="11" spans="1:11" ht="15.75" thickBot="1">
      <c r="A11" s="94" t="s">
        <v>9</v>
      </c>
      <c r="B11" s="44">
        <f t="shared" si="1"/>
        <v>1682703</v>
      </c>
      <c r="C11" s="45">
        <v>264130</v>
      </c>
      <c r="D11" s="46">
        <v>1520</v>
      </c>
      <c r="E11" s="46">
        <v>577972</v>
      </c>
      <c r="F11" s="47">
        <v>839081</v>
      </c>
      <c r="G11" s="48">
        <f t="shared" si="0"/>
        <v>901</v>
      </c>
      <c r="H11" s="49">
        <v>350</v>
      </c>
      <c r="I11" s="50">
        <v>0</v>
      </c>
      <c r="J11" s="50">
        <v>0</v>
      </c>
      <c r="K11" s="51">
        <v>551</v>
      </c>
    </row>
    <row r="12" spans="1:11" ht="15">
      <c r="A12" s="81" t="s">
        <v>20</v>
      </c>
      <c r="B12" s="9">
        <f t="shared" si="1"/>
        <v>162732627</v>
      </c>
      <c r="C12" s="10">
        <f>C13+C14</f>
        <v>0</v>
      </c>
      <c r="D12" s="11">
        <f>D13+D14</f>
        <v>0</v>
      </c>
      <c r="E12" s="11">
        <f>E13+E14</f>
        <v>65011198</v>
      </c>
      <c r="F12" s="12">
        <f>F13+F14</f>
        <v>97721429</v>
      </c>
      <c r="G12" s="13">
        <f t="shared" si="0"/>
        <v>35428</v>
      </c>
      <c r="H12" s="14">
        <f>H13+H14</f>
        <v>0</v>
      </c>
      <c r="I12" s="15">
        <f>I13+I14</f>
        <v>0</v>
      </c>
      <c r="J12" s="15">
        <f>J13+J14</f>
        <v>33821</v>
      </c>
      <c r="K12" s="16">
        <f>K13+K14</f>
        <v>1607</v>
      </c>
    </row>
    <row r="13" spans="1:11" ht="15">
      <c r="A13" s="52" t="s">
        <v>8</v>
      </c>
      <c r="B13" s="18">
        <f t="shared" si="1"/>
        <v>83043516</v>
      </c>
      <c r="C13" s="19">
        <v>0</v>
      </c>
      <c r="D13" s="20">
        <v>0</v>
      </c>
      <c r="E13" s="20">
        <v>4356106</v>
      </c>
      <c r="F13" s="21">
        <v>78687410</v>
      </c>
      <c r="G13" s="22">
        <f t="shared" si="0"/>
        <v>0</v>
      </c>
      <c r="H13" s="23">
        <v>0</v>
      </c>
      <c r="I13" s="24">
        <v>0</v>
      </c>
      <c r="J13" s="24">
        <v>0</v>
      </c>
      <c r="K13" s="25">
        <v>0</v>
      </c>
    </row>
    <row r="14" spans="1:11" ht="15">
      <c r="A14" s="53" t="s">
        <v>9</v>
      </c>
      <c r="B14" s="54">
        <f t="shared" si="1"/>
        <v>79689111</v>
      </c>
      <c r="C14" s="55">
        <v>0</v>
      </c>
      <c r="D14" s="56">
        <v>0</v>
      </c>
      <c r="E14" s="56">
        <v>60655092</v>
      </c>
      <c r="F14" s="57">
        <v>19034019</v>
      </c>
      <c r="G14" s="58">
        <f t="shared" si="0"/>
        <v>35428</v>
      </c>
      <c r="H14" s="59">
        <v>0</v>
      </c>
      <c r="I14" s="60">
        <v>0</v>
      </c>
      <c r="J14" s="60">
        <v>33821</v>
      </c>
      <c r="K14" s="61">
        <v>1607</v>
      </c>
    </row>
    <row r="15" spans="1:11" ht="15">
      <c r="A15" s="62" t="s">
        <v>16</v>
      </c>
      <c r="B15" s="27">
        <f t="shared" si="1"/>
        <v>25546914</v>
      </c>
      <c r="C15" s="28">
        <f>C16+C17</f>
        <v>0</v>
      </c>
      <c r="D15" s="29">
        <f>D16+D17</f>
        <v>0</v>
      </c>
      <c r="E15" s="29">
        <f>E16+E17</f>
        <v>17837838</v>
      </c>
      <c r="F15" s="30">
        <f>F16+F17</f>
        <v>7709076</v>
      </c>
      <c r="G15" s="31">
        <f t="shared" si="0"/>
        <v>15153</v>
      </c>
      <c r="H15" s="32">
        <f>H16+H17</f>
        <v>0</v>
      </c>
      <c r="I15" s="33">
        <f>I16+I17</f>
        <v>0</v>
      </c>
      <c r="J15" s="33">
        <f>J16+J17</f>
        <v>14355</v>
      </c>
      <c r="K15" s="34">
        <f>K16+K17</f>
        <v>798</v>
      </c>
    </row>
    <row r="16" spans="1:11" ht="15">
      <c r="A16" s="63" t="s">
        <v>8</v>
      </c>
      <c r="B16" s="36">
        <f t="shared" si="1"/>
        <v>0</v>
      </c>
      <c r="C16" s="37">
        <v>0</v>
      </c>
      <c r="D16" s="38">
        <v>0</v>
      </c>
      <c r="E16" s="38">
        <v>0</v>
      </c>
      <c r="F16" s="39">
        <v>0</v>
      </c>
      <c r="G16" s="40">
        <f t="shared" si="0"/>
        <v>0</v>
      </c>
      <c r="H16" s="41">
        <v>0</v>
      </c>
      <c r="I16" s="42">
        <v>0</v>
      </c>
      <c r="J16" s="42">
        <v>0</v>
      </c>
      <c r="K16" s="43">
        <v>0</v>
      </c>
    </row>
    <row r="17" spans="1:11" ht="15.75" thickBot="1">
      <c r="A17" s="64" t="s">
        <v>9</v>
      </c>
      <c r="B17" s="44">
        <f t="shared" si="1"/>
        <v>25546914</v>
      </c>
      <c r="C17" s="45">
        <v>0</v>
      </c>
      <c r="D17" s="46">
        <v>0</v>
      </c>
      <c r="E17" s="46">
        <v>17837838</v>
      </c>
      <c r="F17" s="47">
        <v>7709076</v>
      </c>
      <c r="G17" s="48">
        <f t="shared" si="0"/>
        <v>15153</v>
      </c>
      <c r="H17" s="49">
        <v>0</v>
      </c>
      <c r="I17" s="50">
        <v>0</v>
      </c>
      <c r="J17" s="50">
        <v>14355</v>
      </c>
      <c r="K17" s="51">
        <v>798</v>
      </c>
    </row>
    <row r="18" spans="1:11" ht="15">
      <c r="A18" s="8" t="s">
        <v>10</v>
      </c>
      <c r="B18" s="65">
        <f t="shared" si="1"/>
        <v>7254771</v>
      </c>
      <c r="C18" s="66">
        <f>C19+C20</f>
        <v>2088179</v>
      </c>
      <c r="D18" s="67">
        <f>D19+D20</f>
        <v>0</v>
      </c>
      <c r="E18" s="67">
        <f>E19+E20</f>
        <v>5097973</v>
      </c>
      <c r="F18" s="68">
        <f>F19+F20</f>
        <v>68619</v>
      </c>
      <c r="G18" s="69">
        <f t="shared" si="0"/>
        <v>8972</v>
      </c>
      <c r="H18" s="70">
        <f>H19+H20</f>
        <v>2845</v>
      </c>
      <c r="I18" s="71">
        <f>I19+I20</f>
        <v>0</v>
      </c>
      <c r="J18" s="71">
        <f>J19+J20</f>
        <v>6103</v>
      </c>
      <c r="K18" s="72">
        <f>K19+K20</f>
        <v>24</v>
      </c>
    </row>
    <row r="19" spans="1:11" ht="15">
      <c r="A19" s="17" t="s">
        <v>8</v>
      </c>
      <c r="B19" s="73">
        <f t="shared" si="1"/>
        <v>141522</v>
      </c>
      <c r="C19" s="74"/>
      <c r="D19" s="20"/>
      <c r="E19" s="20">
        <v>132759</v>
      </c>
      <c r="F19" s="21">
        <v>8763</v>
      </c>
      <c r="G19" s="22">
        <f t="shared" si="0"/>
        <v>0</v>
      </c>
      <c r="H19" s="23"/>
      <c r="I19" s="24"/>
      <c r="J19" s="24"/>
      <c r="K19" s="25"/>
    </row>
    <row r="20" spans="1:11" ht="15">
      <c r="A20" s="17" t="s">
        <v>9</v>
      </c>
      <c r="B20" s="73">
        <f t="shared" si="1"/>
        <v>7113249</v>
      </c>
      <c r="C20" s="74">
        <v>2088179</v>
      </c>
      <c r="D20" s="20"/>
      <c r="E20" s="20">
        <v>4965214</v>
      </c>
      <c r="F20" s="21">
        <v>59856</v>
      </c>
      <c r="G20" s="22">
        <f t="shared" si="0"/>
        <v>8972</v>
      </c>
      <c r="H20" s="23">
        <v>2845</v>
      </c>
      <c r="I20" s="24"/>
      <c r="J20" s="24">
        <v>6103</v>
      </c>
      <c r="K20" s="25">
        <v>24</v>
      </c>
    </row>
    <row r="21" spans="1:11" ht="15">
      <c r="A21" s="26" t="s">
        <v>16</v>
      </c>
      <c r="B21" s="75">
        <f t="shared" si="1"/>
        <v>4658665</v>
      </c>
      <c r="C21" s="76">
        <f>C22+C23</f>
        <v>241557</v>
      </c>
      <c r="D21" s="29">
        <f>D22+D23</f>
        <v>0</v>
      </c>
      <c r="E21" s="29">
        <f>E22+E23</f>
        <v>4398044</v>
      </c>
      <c r="F21" s="30">
        <f>F22+F23</f>
        <v>19064</v>
      </c>
      <c r="G21" s="31">
        <f t="shared" si="0"/>
        <v>6359</v>
      </c>
      <c r="H21" s="32">
        <f>H22+H23</f>
        <v>259</v>
      </c>
      <c r="I21" s="33">
        <f>I22+I23</f>
        <v>0</v>
      </c>
      <c r="J21" s="33">
        <f>J22+J23</f>
        <v>6076</v>
      </c>
      <c r="K21" s="34">
        <f>K22+K23</f>
        <v>24</v>
      </c>
    </row>
    <row r="22" spans="1:11" ht="15">
      <c r="A22" s="35" t="s">
        <v>8</v>
      </c>
      <c r="B22" s="77">
        <f t="shared" si="1"/>
        <v>0</v>
      </c>
      <c r="C22" s="78"/>
      <c r="D22" s="38"/>
      <c r="E22" s="38"/>
      <c r="F22" s="39"/>
      <c r="G22" s="40">
        <f t="shared" si="0"/>
        <v>0</v>
      </c>
      <c r="H22" s="41"/>
      <c r="I22" s="42"/>
      <c r="J22" s="42"/>
      <c r="K22" s="43"/>
    </row>
    <row r="23" spans="1:11" ht="15.75" thickBot="1">
      <c r="A23" s="35" t="s">
        <v>9</v>
      </c>
      <c r="B23" s="79">
        <f t="shared" si="1"/>
        <v>4658665</v>
      </c>
      <c r="C23" s="80">
        <v>241557</v>
      </c>
      <c r="D23" s="46"/>
      <c r="E23" s="46">
        <v>4398044</v>
      </c>
      <c r="F23" s="47">
        <v>19064</v>
      </c>
      <c r="G23" s="48">
        <f t="shared" si="0"/>
        <v>6359</v>
      </c>
      <c r="H23" s="49">
        <v>259</v>
      </c>
      <c r="I23" s="50"/>
      <c r="J23" s="50">
        <v>6076</v>
      </c>
      <c r="K23" s="51">
        <v>24</v>
      </c>
    </row>
    <row r="24" spans="1:11" ht="15">
      <c r="A24" s="81" t="s">
        <v>11</v>
      </c>
      <c r="B24" s="82">
        <f t="shared" si="1"/>
        <v>153556</v>
      </c>
      <c r="C24" s="83">
        <f>C25+C26</f>
        <v>0</v>
      </c>
      <c r="D24" s="11">
        <f>D25+D26</f>
        <v>0</v>
      </c>
      <c r="E24" s="11">
        <f>E25+E26</f>
        <v>145769</v>
      </c>
      <c r="F24" s="12">
        <f>F25+F26</f>
        <v>7787</v>
      </c>
      <c r="G24" s="13">
        <f t="shared" si="0"/>
        <v>48</v>
      </c>
      <c r="H24" s="14">
        <f>H25+H26</f>
        <v>0</v>
      </c>
      <c r="I24" s="15">
        <f>I25+I26</f>
        <v>0</v>
      </c>
      <c r="J24" s="15">
        <f>J25+J26</f>
        <v>48</v>
      </c>
      <c r="K24" s="16">
        <f>K25+K26</f>
        <v>0</v>
      </c>
    </row>
    <row r="25" spans="1:11" ht="15">
      <c r="A25" s="52" t="s">
        <v>8</v>
      </c>
      <c r="B25" s="73">
        <f t="shared" si="1"/>
        <v>5347</v>
      </c>
      <c r="C25" s="74"/>
      <c r="D25" s="20"/>
      <c r="E25" s="20">
        <v>3624</v>
      </c>
      <c r="F25" s="84">
        <v>1723</v>
      </c>
      <c r="G25" s="22">
        <f t="shared" si="0"/>
        <v>0</v>
      </c>
      <c r="H25" s="23"/>
      <c r="I25" s="24"/>
      <c r="J25" s="24"/>
      <c r="K25" s="25"/>
    </row>
    <row r="26" spans="1:11" ht="15.75" thickBot="1">
      <c r="A26" s="85" t="s">
        <v>9</v>
      </c>
      <c r="B26" s="86">
        <f t="shared" si="1"/>
        <v>148209</v>
      </c>
      <c r="C26" s="87"/>
      <c r="D26" s="88"/>
      <c r="E26" s="88">
        <v>142145</v>
      </c>
      <c r="F26" s="89">
        <v>6064</v>
      </c>
      <c r="G26" s="90">
        <f t="shared" si="0"/>
        <v>48</v>
      </c>
      <c r="H26" s="91"/>
      <c r="I26" s="92"/>
      <c r="J26" s="92">
        <v>48</v>
      </c>
      <c r="K26" s="93">
        <v>0</v>
      </c>
    </row>
    <row r="27" spans="1:11" ht="15">
      <c r="A27" s="8" t="s">
        <v>23</v>
      </c>
      <c r="B27" s="65">
        <f t="shared" si="1"/>
        <v>310775</v>
      </c>
      <c r="C27" s="66">
        <f>C28+C29</f>
        <v>0</v>
      </c>
      <c r="D27" s="67">
        <f>D28+D29</f>
        <v>0</v>
      </c>
      <c r="E27" s="67">
        <f>E28+E29</f>
        <v>305955</v>
      </c>
      <c r="F27" s="68">
        <f>F28+F29</f>
        <v>4820</v>
      </c>
      <c r="G27" s="69">
        <f t="shared" si="0"/>
        <v>671</v>
      </c>
      <c r="H27" s="70">
        <f>H28+H29</f>
        <v>0</v>
      </c>
      <c r="I27" s="71">
        <f>I28+I29</f>
        <v>0</v>
      </c>
      <c r="J27" s="71">
        <f>J28+J29</f>
        <v>671</v>
      </c>
      <c r="K27" s="72">
        <f>K28+K29</f>
        <v>0</v>
      </c>
    </row>
    <row r="28" spans="1:11" ht="15">
      <c r="A28" s="17" t="s">
        <v>8</v>
      </c>
      <c r="B28" s="73">
        <f t="shared" si="1"/>
        <v>0</v>
      </c>
      <c r="C28" s="74"/>
      <c r="D28" s="20"/>
      <c r="E28" s="20"/>
      <c r="F28" s="20"/>
      <c r="G28" s="22">
        <f t="shared" si="0"/>
        <v>0</v>
      </c>
      <c r="H28" s="23"/>
      <c r="I28" s="24"/>
      <c r="J28" s="24"/>
      <c r="K28" s="25"/>
    </row>
    <row r="29" spans="1:11" ht="15">
      <c r="A29" s="17" t="s">
        <v>9</v>
      </c>
      <c r="B29" s="73">
        <f t="shared" si="1"/>
        <v>310775</v>
      </c>
      <c r="C29" s="74">
        <v>0</v>
      </c>
      <c r="D29" s="20">
        <v>0</v>
      </c>
      <c r="E29" s="20">
        <v>305955</v>
      </c>
      <c r="F29" s="20">
        <v>4820</v>
      </c>
      <c r="G29" s="22">
        <f t="shared" si="0"/>
        <v>671</v>
      </c>
      <c r="H29" s="23"/>
      <c r="I29" s="24"/>
      <c r="J29" s="24">
        <v>671</v>
      </c>
      <c r="K29" s="25"/>
    </row>
    <row r="30" spans="1:11" ht="15">
      <c r="A30" s="26" t="s">
        <v>16</v>
      </c>
      <c r="B30" s="75">
        <f t="shared" si="1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0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1"/>
        <v>0</v>
      </c>
      <c r="C31" s="78"/>
      <c r="D31" s="38"/>
      <c r="E31" s="38"/>
      <c r="F31" s="39"/>
      <c r="G31" s="40">
        <f t="shared" si="0"/>
        <v>0</v>
      </c>
      <c r="H31" s="41"/>
      <c r="I31" s="42"/>
      <c r="J31" s="42"/>
      <c r="K31" s="43"/>
    </row>
    <row r="32" spans="1:11" ht="15.75" thickBot="1">
      <c r="A32" s="94" t="s">
        <v>9</v>
      </c>
      <c r="B32" s="95">
        <f t="shared" si="1"/>
        <v>0</v>
      </c>
      <c r="C32" s="96"/>
      <c r="D32" s="97"/>
      <c r="E32" s="97"/>
      <c r="F32" s="98"/>
      <c r="G32" s="99">
        <f t="shared" si="0"/>
        <v>0</v>
      </c>
      <c r="H32" s="100"/>
      <c r="I32" s="101"/>
      <c r="J32" s="101"/>
      <c r="K32" s="102"/>
    </row>
    <row r="33" spans="1:11" ht="15">
      <c r="A33" s="81" t="s">
        <v>24</v>
      </c>
      <c r="B33" s="82">
        <f t="shared" si="1"/>
        <v>1400786</v>
      </c>
      <c r="C33" s="83">
        <f>C34+C35</f>
        <v>0</v>
      </c>
      <c r="D33" s="11">
        <f>D34+D35</f>
        <v>0</v>
      </c>
      <c r="E33" s="11">
        <f>E34+E35</f>
        <v>427175</v>
      </c>
      <c r="F33" s="12">
        <f>F34+F35</f>
        <v>973611</v>
      </c>
      <c r="G33" s="13">
        <f t="shared" si="0"/>
        <v>195</v>
      </c>
      <c r="H33" s="14">
        <f>H34+H35</f>
        <v>0</v>
      </c>
      <c r="I33" s="15">
        <f>I34+I35</f>
        <v>0</v>
      </c>
      <c r="J33" s="15">
        <f>J34+J35</f>
        <v>195</v>
      </c>
      <c r="K33" s="16">
        <f>K34+K35</f>
        <v>0</v>
      </c>
    </row>
    <row r="34" spans="1:11" ht="15">
      <c r="A34" s="17" t="s">
        <v>8</v>
      </c>
      <c r="B34" s="73">
        <f t="shared" si="1"/>
        <v>979948</v>
      </c>
      <c r="C34" s="74"/>
      <c r="D34" s="20"/>
      <c r="E34" s="20">
        <v>26560</v>
      </c>
      <c r="F34" s="21">
        <v>953388</v>
      </c>
      <c r="G34" s="22">
        <f t="shared" si="0"/>
        <v>0</v>
      </c>
      <c r="H34" s="23"/>
      <c r="I34" s="24"/>
      <c r="J34" s="24"/>
      <c r="K34" s="25"/>
    </row>
    <row r="35" spans="1:11" ht="15">
      <c r="A35" s="17" t="s">
        <v>9</v>
      </c>
      <c r="B35" s="73">
        <f t="shared" si="1"/>
        <v>420838</v>
      </c>
      <c r="C35" s="74">
        <v>0</v>
      </c>
      <c r="D35" s="20"/>
      <c r="E35" s="20">
        <v>400615</v>
      </c>
      <c r="F35" s="21">
        <v>20223</v>
      </c>
      <c r="G35" s="22">
        <f t="shared" si="0"/>
        <v>195</v>
      </c>
      <c r="H35" s="23">
        <v>0</v>
      </c>
      <c r="I35" s="24"/>
      <c r="J35" s="24">
        <v>195</v>
      </c>
      <c r="K35" s="25"/>
    </row>
    <row r="36" spans="1:11" ht="15">
      <c r="A36" s="26" t="s">
        <v>16</v>
      </c>
      <c r="B36" s="75">
        <f t="shared" si="1"/>
        <v>19568</v>
      </c>
      <c r="C36" s="76">
        <f>C37+C38</f>
        <v>0</v>
      </c>
      <c r="D36" s="29">
        <f>D37+D38</f>
        <v>0</v>
      </c>
      <c r="E36" s="29">
        <f>E37+E38</f>
        <v>19568</v>
      </c>
      <c r="F36" s="30">
        <f>F37+F38</f>
        <v>0</v>
      </c>
      <c r="G36" s="31">
        <f t="shared" si="0"/>
        <v>0</v>
      </c>
      <c r="H36" s="32">
        <f>H37+H38</f>
        <v>0</v>
      </c>
      <c r="I36" s="33">
        <f>I37+I38</f>
        <v>0</v>
      </c>
      <c r="J36" s="33">
        <f>J37+J38</f>
        <v>0</v>
      </c>
      <c r="K36" s="34">
        <f>K37+K38</f>
        <v>0</v>
      </c>
    </row>
    <row r="37" spans="1:11" ht="15">
      <c r="A37" s="35" t="s">
        <v>8</v>
      </c>
      <c r="B37" s="77">
        <f t="shared" si="1"/>
        <v>0</v>
      </c>
      <c r="C37" s="78"/>
      <c r="D37" s="38"/>
      <c r="E37" s="38"/>
      <c r="F37" s="39"/>
      <c r="G37" s="40">
        <f t="shared" si="0"/>
        <v>0</v>
      </c>
      <c r="H37" s="41"/>
      <c r="I37" s="42"/>
      <c r="J37" s="42"/>
      <c r="K37" s="43"/>
    </row>
    <row r="38" spans="1:11" ht="15.75" thickBot="1">
      <c r="A38" s="103" t="s">
        <v>9</v>
      </c>
      <c r="B38" s="79">
        <f t="shared" si="1"/>
        <v>19568</v>
      </c>
      <c r="C38" s="80">
        <v>0</v>
      </c>
      <c r="D38" s="46"/>
      <c r="E38" s="46">
        <v>19568</v>
      </c>
      <c r="F38" s="47"/>
      <c r="G38" s="48">
        <f t="shared" si="0"/>
        <v>0</v>
      </c>
      <c r="H38" s="49"/>
      <c r="I38" s="50"/>
      <c r="J38" s="50"/>
      <c r="K38" s="51"/>
    </row>
    <row r="39" spans="1:11" ht="15">
      <c r="A39" s="8" t="s">
        <v>12</v>
      </c>
      <c r="B39" s="65">
        <f t="shared" si="1"/>
        <v>0</v>
      </c>
      <c r="C39" s="66">
        <f>C40+C41</f>
        <v>0</v>
      </c>
      <c r="D39" s="67">
        <f>D40+D41</f>
        <v>0</v>
      </c>
      <c r="E39" s="67">
        <f>E40+E41</f>
        <v>0</v>
      </c>
      <c r="F39" s="68">
        <f>F40+F41</f>
        <v>0</v>
      </c>
      <c r="G39" s="69">
        <f t="shared" si="0"/>
        <v>0</v>
      </c>
      <c r="H39" s="70">
        <f>H40+H41</f>
        <v>0</v>
      </c>
      <c r="I39" s="71">
        <f>I40+I41</f>
        <v>0</v>
      </c>
      <c r="J39" s="71">
        <f>J40+J41</f>
        <v>0</v>
      </c>
      <c r="K39" s="72">
        <f>K40+K41</f>
        <v>0</v>
      </c>
    </row>
    <row r="40" spans="1:11" ht="15">
      <c r="A40" s="17" t="s">
        <v>8</v>
      </c>
      <c r="B40" s="73">
        <f t="shared" si="1"/>
        <v>0</v>
      </c>
      <c r="C40" s="74"/>
      <c r="D40" s="20"/>
      <c r="E40" s="20"/>
      <c r="F40" s="21"/>
      <c r="G40" s="22">
        <f t="shared" si="0"/>
        <v>0</v>
      </c>
      <c r="H40" s="23"/>
      <c r="I40" s="24"/>
      <c r="J40" s="24"/>
      <c r="K40" s="25"/>
    </row>
    <row r="41" spans="1:11" ht="15">
      <c r="A41" s="17" t="s">
        <v>9</v>
      </c>
      <c r="B41" s="73">
        <f t="shared" si="1"/>
        <v>0</v>
      </c>
      <c r="C41" s="74"/>
      <c r="D41" s="20"/>
      <c r="E41" s="20"/>
      <c r="F41" s="21"/>
      <c r="G41" s="22">
        <f t="shared" si="0"/>
        <v>0</v>
      </c>
      <c r="H41" s="23"/>
      <c r="I41" s="24"/>
      <c r="J41" s="24"/>
      <c r="K41" s="25"/>
    </row>
    <row r="42" spans="1:11" ht="15">
      <c r="A42" s="26" t="s">
        <v>16</v>
      </c>
      <c r="B42" s="75">
        <f t="shared" si="1"/>
        <v>0</v>
      </c>
      <c r="C42" s="76">
        <f>C43+C44</f>
        <v>0</v>
      </c>
      <c r="D42" s="29">
        <f>D43+D44</f>
        <v>0</v>
      </c>
      <c r="E42" s="29">
        <f>E43+E44</f>
        <v>0</v>
      </c>
      <c r="F42" s="30">
        <f>F43+F44</f>
        <v>0</v>
      </c>
      <c r="G42" s="31">
        <f t="shared" si="0"/>
        <v>0</v>
      </c>
      <c r="H42" s="32">
        <f>H43+H44</f>
        <v>0</v>
      </c>
      <c r="I42" s="33">
        <f>I43+I44</f>
        <v>0</v>
      </c>
      <c r="J42" s="33">
        <f>J43+J44</f>
        <v>0</v>
      </c>
      <c r="K42" s="34">
        <f>K43+K44</f>
        <v>0</v>
      </c>
    </row>
    <row r="43" spans="1:11" ht="15">
      <c r="A43" s="35" t="s">
        <v>8</v>
      </c>
      <c r="B43" s="77">
        <f t="shared" si="1"/>
        <v>0</v>
      </c>
      <c r="C43" s="78"/>
      <c r="D43" s="38"/>
      <c r="E43" s="38"/>
      <c r="F43" s="39"/>
      <c r="G43" s="40">
        <f t="shared" si="0"/>
        <v>0</v>
      </c>
      <c r="H43" s="41"/>
      <c r="I43" s="42"/>
      <c r="J43" s="42"/>
      <c r="K43" s="43"/>
    </row>
    <row r="44" spans="1:11" ht="15.75" thickBot="1">
      <c r="A44" s="103" t="s">
        <v>9</v>
      </c>
      <c r="B44" s="79">
        <f t="shared" si="1"/>
        <v>0</v>
      </c>
      <c r="C44" s="80"/>
      <c r="D44" s="46"/>
      <c r="E44" s="46"/>
      <c r="F44" s="47"/>
      <c r="G44" s="48">
        <f t="shared" si="0"/>
        <v>0</v>
      </c>
      <c r="H44" s="49"/>
      <c r="I44" s="50"/>
      <c r="J44" s="50"/>
      <c r="K44" s="51"/>
    </row>
    <row r="45" spans="1:11" ht="15">
      <c r="A45" s="104" t="s">
        <v>13</v>
      </c>
      <c r="B45" s="9">
        <f t="shared" si="1"/>
        <v>180172</v>
      </c>
      <c r="C45" s="10">
        <f>C46+C47</f>
        <v>0</v>
      </c>
      <c r="D45" s="11">
        <f>D46+D47</f>
        <v>113580</v>
      </c>
      <c r="E45" s="11">
        <f>E46+E47</f>
        <v>64313</v>
      </c>
      <c r="F45" s="12">
        <f>F46+F47</f>
        <v>2279</v>
      </c>
      <c r="G45" s="13">
        <f t="shared" si="0"/>
        <v>277</v>
      </c>
      <c r="H45" s="14">
        <f>H46+H47</f>
        <v>0</v>
      </c>
      <c r="I45" s="15">
        <f>I46+I47</f>
        <v>270</v>
      </c>
      <c r="J45" s="15">
        <f>J46+J47</f>
        <v>7</v>
      </c>
      <c r="K45" s="16">
        <f>K46+K47</f>
        <v>0</v>
      </c>
    </row>
    <row r="46" spans="1:11" ht="15">
      <c r="A46" s="17" t="s">
        <v>8</v>
      </c>
      <c r="B46" s="18">
        <f t="shared" si="1"/>
        <v>52658</v>
      </c>
      <c r="C46" s="19"/>
      <c r="D46" s="20"/>
      <c r="E46" s="20">
        <v>52658</v>
      </c>
      <c r="F46" s="21"/>
      <c r="G46" s="22">
        <f t="shared" si="0"/>
        <v>0</v>
      </c>
      <c r="H46" s="23"/>
      <c r="I46" s="24"/>
      <c r="J46" s="24"/>
      <c r="K46" s="25"/>
    </row>
    <row r="47" spans="1:11" ht="15.75" thickBot="1">
      <c r="A47" s="105" t="s">
        <v>9</v>
      </c>
      <c r="B47" s="54">
        <f t="shared" si="1"/>
        <v>127514</v>
      </c>
      <c r="C47" s="55"/>
      <c r="D47" s="56">
        <v>113580</v>
      </c>
      <c r="E47" s="56">
        <v>11655</v>
      </c>
      <c r="F47" s="57">
        <v>2279</v>
      </c>
      <c r="G47" s="58">
        <f t="shared" si="0"/>
        <v>277</v>
      </c>
      <c r="H47" s="59"/>
      <c r="I47" s="60">
        <v>270</v>
      </c>
      <c r="J47" s="60">
        <v>7</v>
      </c>
      <c r="K47" s="61"/>
    </row>
    <row r="48" spans="1:11" ht="15">
      <c r="A48" s="104" t="s">
        <v>14</v>
      </c>
      <c r="B48" s="82">
        <f t="shared" si="1"/>
        <v>232362</v>
      </c>
      <c r="C48" s="83">
        <f>C49+C50</f>
        <v>0</v>
      </c>
      <c r="D48" s="11">
        <f>D49+D50</f>
        <v>0</v>
      </c>
      <c r="E48" s="11">
        <f>E49+E50</f>
        <v>232362</v>
      </c>
      <c r="F48" s="12">
        <f>F49+F50</f>
        <v>0</v>
      </c>
      <c r="G48" s="82">
        <f t="shared" si="0"/>
        <v>386</v>
      </c>
      <c r="H48" s="83">
        <f>H49+H50</f>
        <v>0</v>
      </c>
      <c r="I48" s="11">
        <f>I49+I50</f>
        <v>0</v>
      </c>
      <c r="J48" s="11">
        <f>J49+J50</f>
        <v>386</v>
      </c>
      <c r="K48" s="106">
        <f>K49+K50</f>
        <v>0</v>
      </c>
    </row>
    <row r="49" spans="1:11" ht="15">
      <c r="A49" s="17" t="s">
        <v>8</v>
      </c>
      <c r="B49" s="73">
        <f t="shared" si="1"/>
        <v>0</v>
      </c>
      <c r="C49" s="74"/>
      <c r="D49" s="20"/>
      <c r="E49" s="20"/>
      <c r="F49" s="21"/>
      <c r="G49" s="73">
        <f t="shared" si="0"/>
        <v>0</v>
      </c>
      <c r="H49" s="74"/>
      <c r="I49" s="20"/>
      <c r="J49" s="20"/>
      <c r="K49" s="107"/>
    </row>
    <row r="50" spans="1:11" ht="15.75" thickBot="1">
      <c r="A50" s="108" t="s">
        <v>9</v>
      </c>
      <c r="B50" s="86">
        <f t="shared" si="1"/>
        <v>232362</v>
      </c>
      <c r="C50" s="87"/>
      <c r="D50" s="88"/>
      <c r="E50" s="88">
        <v>232362</v>
      </c>
      <c r="F50" s="89"/>
      <c r="G50" s="86">
        <f t="shared" si="0"/>
        <v>386</v>
      </c>
      <c r="H50" s="87"/>
      <c r="I50" s="88"/>
      <c r="J50" s="88">
        <v>386</v>
      </c>
      <c r="K50" s="109"/>
    </row>
    <row r="51" spans="1:11" ht="15">
      <c r="A51" s="104" t="s">
        <v>27</v>
      </c>
      <c r="B51" s="65">
        <f t="shared" si="1"/>
        <v>274134</v>
      </c>
      <c r="C51" s="66">
        <f>C52+C53</f>
        <v>20920</v>
      </c>
      <c r="D51" s="67">
        <f>D52+D53</f>
        <v>0</v>
      </c>
      <c r="E51" s="67">
        <f>E52+E53</f>
        <v>113579</v>
      </c>
      <c r="F51" s="68">
        <f>F52+F53</f>
        <v>139635</v>
      </c>
      <c r="G51" s="69">
        <f t="shared" si="0"/>
        <v>0</v>
      </c>
      <c r="H51" s="70">
        <f>H52+H53</f>
        <v>0</v>
      </c>
      <c r="I51" s="71">
        <f>I52+I53</f>
        <v>0</v>
      </c>
      <c r="J51" s="71">
        <f>J52+J53</f>
        <v>0</v>
      </c>
      <c r="K51" s="72">
        <f>K52+K53</f>
        <v>0</v>
      </c>
    </row>
    <row r="52" spans="1:11" ht="15">
      <c r="A52" s="17" t="s">
        <v>8</v>
      </c>
      <c r="B52" s="73">
        <f t="shared" si="1"/>
        <v>216960</v>
      </c>
      <c r="C52" s="74">
        <v>20920</v>
      </c>
      <c r="D52" s="20"/>
      <c r="E52" s="20">
        <v>108142</v>
      </c>
      <c r="F52" s="21">
        <v>87898</v>
      </c>
      <c r="G52" s="22">
        <f t="shared" si="0"/>
        <v>0</v>
      </c>
      <c r="H52" s="23"/>
      <c r="I52" s="24"/>
      <c r="J52" s="24"/>
      <c r="K52" s="25"/>
    </row>
    <row r="53" spans="1:11" ht="15">
      <c r="A53" s="17" t="s">
        <v>9</v>
      </c>
      <c r="B53" s="73">
        <f t="shared" si="1"/>
        <v>57174</v>
      </c>
      <c r="C53" s="74"/>
      <c r="D53" s="20"/>
      <c r="E53" s="20">
        <v>5437</v>
      </c>
      <c r="F53" s="21">
        <v>51737</v>
      </c>
      <c r="G53" s="22">
        <f t="shared" si="0"/>
        <v>0</v>
      </c>
      <c r="H53" s="23"/>
      <c r="I53" s="24"/>
      <c r="J53" s="24"/>
      <c r="K53" s="25"/>
    </row>
    <row r="54" spans="1:11" ht="15">
      <c r="A54" s="26" t="s">
        <v>16</v>
      </c>
      <c r="B54" s="75">
        <f t="shared" si="1"/>
        <v>0</v>
      </c>
      <c r="C54" s="76">
        <f>C55+C56</f>
        <v>0</v>
      </c>
      <c r="D54" s="29">
        <f>D55+D56</f>
        <v>0</v>
      </c>
      <c r="E54" s="29">
        <f>E55+E56</f>
        <v>0</v>
      </c>
      <c r="F54" s="30">
        <f>F55+F56</f>
        <v>0</v>
      </c>
      <c r="G54" s="31">
        <f t="shared" si="0"/>
        <v>0</v>
      </c>
      <c r="H54" s="32">
        <f>H55+H56</f>
        <v>0</v>
      </c>
      <c r="I54" s="33">
        <f>I55+I56</f>
        <v>0</v>
      </c>
      <c r="J54" s="33">
        <f>J55+J56</f>
        <v>0</v>
      </c>
      <c r="K54" s="34">
        <f>K55+K56</f>
        <v>0</v>
      </c>
    </row>
    <row r="55" spans="1:11" ht="15">
      <c r="A55" s="35" t="s">
        <v>8</v>
      </c>
      <c r="B55" s="77">
        <f t="shared" si="1"/>
        <v>0</v>
      </c>
      <c r="C55" s="78"/>
      <c r="D55" s="38"/>
      <c r="E55" s="38"/>
      <c r="F55" s="39"/>
      <c r="G55" s="40">
        <f t="shared" si="0"/>
        <v>0</v>
      </c>
      <c r="H55" s="41"/>
      <c r="I55" s="42"/>
      <c r="J55" s="42"/>
      <c r="K55" s="43"/>
    </row>
    <row r="56" spans="1:11" ht="15.75" thickBot="1">
      <c r="A56" s="94" t="s">
        <v>9</v>
      </c>
      <c r="B56" s="95">
        <f t="shared" si="1"/>
        <v>0</v>
      </c>
      <c r="C56" s="96"/>
      <c r="D56" s="97"/>
      <c r="E56" s="97"/>
      <c r="F56" s="98"/>
      <c r="G56" s="99">
        <f t="shared" si="0"/>
        <v>0</v>
      </c>
      <c r="H56" s="100"/>
      <c r="I56" s="101"/>
      <c r="J56" s="101"/>
      <c r="K56" s="102"/>
    </row>
    <row r="57" spans="1:11" ht="15">
      <c r="A57" s="104" t="s">
        <v>21</v>
      </c>
      <c r="B57" s="82">
        <f t="shared" si="1"/>
        <v>2180405</v>
      </c>
      <c r="C57" s="83">
        <f>C58+C59</f>
        <v>2180405</v>
      </c>
      <c r="D57" s="11">
        <f>D58+D59</f>
        <v>0</v>
      </c>
      <c r="E57" s="11">
        <f>E58+E59</f>
        <v>0</v>
      </c>
      <c r="F57" s="12">
        <f>F58+F59</f>
        <v>0</v>
      </c>
      <c r="G57" s="13">
        <f t="shared" si="0"/>
        <v>3351</v>
      </c>
      <c r="H57" s="14">
        <f>H58+H59</f>
        <v>3351</v>
      </c>
      <c r="I57" s="15">
        <f>I58+I59</f>
        <v>0</v>
      </c>
      <c r="J57" s="15">
        <f>J58+J59</f>
        <v>0</v>
      </c>
      <c r="K57" s="16">
        <f>K58+K59</f>
        <v>0</v>
      </c>
    </row>
    <row r="58" spans="1:11" ht="15">
      <c r="A58" s="17" t="s">
        <v>8</v>
      </c>
      <c r="B58" s="73">
        <f t="shared" si="1"/>
        <v>0</v>
      </c>
      <c r="C58" s="74"/>
      <c r="D58" s="20"/>
      <c r="E58" s="20"/>
      <c r="F58" s="21"/>
      <c r="G58" s="22">
        <f t="shared" si="0"/>
        <v>0</v>
      </c>
      <c r="H58" s="23"/>
      <c r="I58" s="24"/>
      <c r="J58" s="24"/>
      <c r="K58" s="25"/>
    </row>
    <row r="59" spans="1:11" ht="15">
      <c r="A59" s="17" t="s">
        <v>9</v>
      </c>
      <c r="B59" s="73">
        <f t="shared" si="1"/>
        <v>2180405</v>
      </c>
      <c r="C59" s="74">
        <v>2180405</v>
      </c>
      <c r="D59" s="20"/>
      <c r="E59" s="20">
        <v>0</v>
      </c>
      <c r="F59" s="21"/>
      <c r="G59" s="22">
        <f t="shared" si="0"/>
        <v>3351</v>
      </c>
      <c r="H59" s="23">
        <v>3351</v>
      </c>
      <c r="I59" s="24">
        <v>0</v>
      </c>
      <c r="J59" s="24">
        <v>0</v>
      </c>
      <c r="K59" s="25">
        <v>0</v>
      </c>
    </row>
    <row r="60" spans="1:11" ht="15">
      <c r="A60" s="26" t="s">
        <v>16</v>
      </c>
      <c r="B60" s="75">
        <f t="shared" si="1"/>
        <v>1116320</v>
      </c>
      <c r="C60" s="76">
        <f>C61+C62</f>
        <v>1116320</v>
      </c>
      <c r="D60" s="29">
        <f>D61+D62</f>
        <v>0</v>
      </c>
      <c r="E60" s="29">
        <f>E61+E62</f>
        <v>0</v>
      </c>
      <c r="F60" s="30">
        <f>F61+F62</f>
        <v>0</v>
      </c>
      <c r="G60" s="31">
        <f t="shared" si="0"/>
        <v>1774</v>
      </c>
      <c r="H60" s="32">
        <f>H61+H62</f>
        <v>1774</v>
      </c>
      <c r="I60" s="33">
        <f>I61+I62</f>
        <v>0</v>
      </c>
      <c r="J60" s="33">
        <f>J61+J62</f>
        <v>0</v>
      </c>
      <c r="K60" s="34">
        <f>K61+K62</f>
        <v>0</v>
      </c>
    </row>
    <row r="61" spans="1:11" ht="15">
      <c r="A61" s="35" t="s">
        <v>8</v>
      </c>
      <c r="B61" s="77">
        <f t="shared" si="1"/>
        <v>0</v>
      </c>
      <c r="C61" s="78"/>
      <c r="D61" s="38"/>
      <c r="E61" s="38"/>
      <c r="F61" s="39"/>
      <c r="G61" s="40">
        <f t="shared" si="0"/>
        <v>0</v>
      </c>
      <c r="H61" s="41"/>
      <c r="I61" s="42"/>
      <c r="J61" s="42"/>
      <c r="K61" s="43"/>
    </row>
    <row r="62" spans="1:11" ht="15.75" thickBot="1">
      <c r="A62" s="103" t="s">
        <v>9</v>
      </c>
      <c r="B62" s="79">
        <f t="shared" si="1"/>
        <v>1116320</v>
      </c>
      <c r="C62" s="80">
        <v>1116320</v>
      </c>
      <c r="D62" s="46"/>
      <c r="E62" s="46"/>
      <c r="F62" s="47"/>
      <c r="G62" s="48">
        <f t="shared" si="0"/>
        <v>1774</v>
      </c>
      <c r="H62" s="49">
        <v>1774</v>
      </c>
      <c r="I62" s="50"/>
      <c r="J62" s="50">
        <v>0</v>
      </c>
      <c r="K62" s="51">
        <v>0</v>
      </c>
    </row>
    <row r="63" spans="1:11" ht="15">
      <c r="A63" s="104" t="s">
        <v>22</v>
      </c>
      <c r="B63" s="82">
        <f t="shared" si="1"/>
        <v>0</v>
      </c>
      <c r="C63" s="83">
        <f>C64+C65</f>
        <v>0</v>
      </c>
      <c r="D63" s="11">
        <f>D64+D65</f>
        <v>0</v>
      </c>
      <c r="E63" s="11">
        <f>E64+E65</f>
        <v>0</v>
      </c>
      <c r="F63" s="12">
        <f>F64+F65</f>
        <v>0</v>
      </c>
      <c r="G63" s="13">
        <f t="shared" si="0"/>
        <v>0</v>
      </c>
      <c r="H63" s="14">
        <f>H64+H65</f>
        <v>0</v>
      </c>
      <c r="I63" s="15">
        <f>I64+I65</f>
        <v>0</v>
      </c>
      <c r="J63" s="15">
        <f>J64+J65</f>
        <v>0</v>
      </c>
      <c r="K63" s="16">
        <f>K64+K65</f>
        <v>0</v>
      </c>
    </row>
    <row r="64" spans="1:11" ht="15">
      <c r="A64" s="52" t="s">
        <v>8</v>
      </c>
      <c r="B64" s="73">
        <f t="shared" si="1"/>
        <v>0</v>
      </c>
      <c r="C64" s="74"/>
      <c r="D64" s="20"/>
      <c r="E64" s="20"/>
      <c r="F64" s="21"/>
      <c r="G64" s="22">
        <f t="shared" si="0"/>
        <v>0</v>
      </c>
      <c r="H64" s="23"/>
      <c r="I64" s="24"/>
      <c r="J64" s="24"/>
      <c r="K64" s="25"/>
    </row>
    <row r="65" spans="1:11" ht="15.75" thickBot="1">
      <c r="A65" s="85" t="s">
        <v>9</v>
      </c>
      <c r="B65" s="86">
        <f t="shared" si="1"/>
        <v>0</v>
      </c>
      <c r="C65" s="87"/>
      <c r="D65" s="88"/>
      <c r="E65" s="88"/>
      <c r="F65" s="89"/>
      <c r="G65" s="90">
        <f t="shared" si="0"/>
        <v>0</v>
      </c>
      <c r="H65" s="91"/>
      <c r="I65" s="92"/>
      <c r="J65" s="92"/>
      <c r="K65" s="93"/>
    </row>
    <row r="66" spans="1:11" ht="15">
      <c r="A66" s="104" t="s">
        <v>18</v>
      </c>
      <c r="B66" s="82">
        <f t="shared" si="1"/>
        <v>1578416</v>
      </c>
      <c r="C66" s="83">
        <f>C67+C68</f>
        <v>0</v>
      </c>
      <c r="D66" s="11">
        <f>D67+D68</f>
        <v>0</v>
      </c>
      <c r="E66" s="11">
        <f>E67+E68</f>
        <v>818704</v>
      </c>
      <c r="F66" s="12">
        <f>F67+F68</f>
        <v>759712</v>
      </c>
      <c r="G66" s="13">
        <f t="shared" si="0"/>
        <v>211</v>
      </c>
      <c r="H66" s="14">
        <f>H67+H68</f>
        <v>0</v>
      </c>
      <c r="I66" s="15">
        <f>I67+I68</f>
        <v>0</v>
      </c>
      <c r="J66" s="15">
        <f>J67+J68</f>
        <v>210</v>
      </c>
      <c r="K66" s="16">
        <f>K67+K68</f>
        <v>1</v>
      </c>
    </row>
    <row r="67" spans="1:11" ht="15">
      <c r="A67" s="17" t="s">
        <v>8</v>
      </c>
      <c r="B67" s="73">
        <f t="shared" si="1"/>
        <v>692771</v>
      </c>
      <c r="C67" s="74"/>
      <c r="D67" s="20"/>
      <c r="E67" s="20">
        <v>381</v>
      </c>
      <c r="F67" s="21">
        <v>692390</v>
      </c>
      <c r="G67" s="22">
        <f t="shared" si="0"/>
        <v>0</v>
      </c>
      <c r="H67" s="23"/>
      <c r="I67" s="24"/>
      <c r="J67" s="24"/>
      <c r="K67" s="25"/>
    </row>
    <row r="68" spans="1:11" ht="15">
      <c r="A68" s="17" t="s">
        <v>9</v>
      </c>
      <c r="B68" s="73">
        <f t="shared" si="1"/>
        <v>885645</v>
      </c>
      <c r="C68" s="74"/>
      <c r="D68" s="20"/>
      <c r="E68" s="20">
        <v>818323</v>
      </c>
      <c r="F68" s="21">
        <v>67322</v>
      </c>
      <c r="G68" s="22">
        <f t="shared" si="0"/>
        <v>211</v>
      </c>
      <c r="H68" s="23"/>
      <c r="I68" s="24"/>
      <c r="J68" s="24">
        <v>210</v>
      </c>
      <c r="K68" s="25">
        <v>1</v>
      </c>
    </row>
    <row r="69" spans="1:11" ht="15">
      <c r="A69" s="26" t="s">
        <v>16</v>
      </c>
      <c r="B69" s="75">
        <f t="shared" si="1"/>
        <v>0</v>
      </c>
      <c r="C69" s="76">
        <f>C70+C71</f>
        <v>0</v>
      </c>
      <c r="D69" s="29">
        <f>D70+D71</f>
        <v>0</v>
      </c>
      <c r="E69" s="29">
        <f>E70+E71</f>
        <v>0</v>
      </c>
      <c r="F69" s="30">
        <f>F70+F71</f>
        <v>0</v>
      </c>
      <c r="G69" s="31">
        <f t="shared" si="0"/>
        <v>0</v>
      </c>
      <c r="H69" s="32">
        <f>H70+H71</f>
        <v>0</v>
      </c>
      <c r="I69" s="33">
        <f>I70+I71</f>
        <v>0</v>
      </c>
      <c r="J69" s="33">
        <f>J70+J71</f>
        <v>0</v>
      </c>
      <c r="K69" s="34">
        <f>K70+K71</f>
        <v>0</v>
      </c>
    </row>
    <row r="70" spans="1:11" ht="15">
      <c r="A70" s="35" t="s">
        <v>8</v>
      </c>
      <c r="B70" s="77">
        <f t="shared" si="1"/>
        <v>0</v>
      </c>
      <c r="C70" s="78"/>
      <c r="D70" s="38"/>
      <c r="E70" s="38"/>
      <c r="F70" s="39"/>
      <c r="G70" s="40">
        <f aca="true" t="shared" si="2" ref="G70:G80">H70+I70+J70+K70</f>
        <v>0</v>
      </c>
      <c r="H70" s="41"/>
      <c r="I70" s="42"/>
      <c r="J70" s="42"/>
      <c r="K70" s="43"/>
    </row>
    <row r="71" spans="1:11" ht="15.75" thickBot="1">
      <c r="A71" s="103" t="s">
        <v>9</v>
      </c>
      <c r="B71" s="79">
        <f aca="true" t="shared" si="3" ref="B71:B80">C71+D71+E71+F71</f>
        <v>0</v>
      </c>
      <c r="C71" s="80"/>
      <c r="D71" s="46"/>
      <c r="E71" s="46"/>
      <c r="F71" s="47"/>
      <c r="G71" s="48">
        <f t="shared" si="2"/>
        <v>0</v>
      </c>
      <c r="H71" s="49"/>
      <c r="I71" s="50"/>
      <c r="J71" s="50"/>
      <c r="K71" s="51"/>
    </row>
    <row r="72" spans="1:11" ht="15">
      <c r="A72" s="81" t="s">
        <v>28</v>
      </c>
      <c r="B72" s="82">
        <f t="shared" si="3"/>
        <v>2648502</v>
      </c>
      <c r="C72" s="83">
        <f>C73+C74</f>
        <v>133011</v>
      </c>
      <c r="D72" s="11">
        <f>D73+D74</f>
        <v>0</v>
      </c>
      <c r="E72" s="11">
        <f>E73+E74</f>
        <v>1729083</v>
      </c>
      <c r="F72" s="12">
        <f>F73+F74</f>
        <v>786408</v>
      </c>
      <c r="G72" s="13">
        <f t="shared" si="2"/>
        <v>1444</v>
      </c>
      <c r="H72" s="14">
        <f>H73+H74</f>
        <v>0</v>
      </c>
      <c r="I72" s="15">
        <f>I73+I74</f>
        <v>0</v>
      </c>
      <c r="J72" s="15">
        <f>J73+J74</f>
        <v>1444</v>
      </c>
      <c r="K72" s="16">
        <f>K73+K74</f>
        <v>0</v>
      </c>
    </row>
    <row r="73" spans="1:11" ht="15">
      <c r="A73" s="17" t="s">
        <v>8</v>
      </c>
      <c r="B73" s="73">
        <f t="shared" si="3"/>
        <v>765255</v>
      </c>
      <c r="C73" s="74"/>
      <c r="D73" s="20"/>
      <c r="E73" s="20">
        <v>2074</v>
      </c>
      <c r="F73" s="21">
        <v>763181</v>
      </c>
      <c r="G73" s="22">
        <f t="shared" si="2"/>
        <v>0</v>
      </c>
      <c r="H73" s="23"/>
      <c r="I73" s="24"/>
      <c r="J73" s="24"/>
      <c r="K73" s="25"/>
    </row>
    <row r="74" spans="1:11" ht="15">
      <c r="A74" s="17" t="s">
        <v>9</v>
      </c>
      <c r="B74" s="73">
        <f t="shared" si="3"/>
        <v>1883247</v>
      </c>
      <c r="C74" s="74">
        <v>133011</v>
      </c>
      <c r="D74" s="20"/>
      <c r="E74" s="20">
        <v>1727009</v>
      </c>
      <c r="F74" s="21">
        <v>23227</v>
      </c>
      <c r="G74" s="22">
        <f t="shared" si="2"/>
        <v>1444</v>
      </c>
      <c r="H74" s="23"/>
      <c r="I74" s="24"/>
      <c r="J74" s="24">
        <v>1444</v>
      </c>
      <c r="K74" s="25">
        <v>0</v>
      </c>
    </row>
    <row r="75" spans="1:11" ht="15">
      <c r="A75" s="26" t="s">
        <v>16</v>
      </c>
      <c r="B75" s="75">
        <f t="shared" si="3"/>
        <v>621384</v>
      </c>
      <c r="C75" s="76">
        <f>C76+C77</f>
        <v>0</v>
      </c>
      <c r="D75" s="29">
        <f>D76+D77</f>
        <v>0</v>
      </c>
      <c r="E75" s="29">
        <f>E76+E77</f>
        <v>621384</v>
      </c>
      <c r="F75" s="30">
        <f>F76+F77</f>
        <v>0</v>
      </c>
      <c r="G75" s="31">
        <f t="shared" si="2"/>
        <v>1025</v>
      </c>
      <c r="H75" s="32">
        <f>H76+H77</f>
        <v>0</v>
      </c>
      <c r="I75" s="33">
        <f>I76+I77</f>
        <v>0</v>
      </c>
      <c r="J75" s="33">
        <f>J76+J77</f>
        <v>1025</v>
      </c>
      <c r="K75" s="34">
        <f>K76+K77</f>
        <v>0</v>
      </c>
    </row>
    <row r="76" spans="1:11" ht="15">
      <c r="A76" s="35" t="s">
        <v>8</v>
      </c>
      <c r="B76" s="77">
        <f t="shared" si="3"/>
        <v>0</v>
      </c>
      <c r="C76" s="78"/>
      <c r="D76" s="38"/>
      <c r="E76" s="38"/>
      <c r="F76" s="39"/>
      <c r="G76" s="40">
        <f t="shared" si="2"/>
        <v>0</v>
      </c>
      <c r="H76" s="41"/>
      <c r="I76" s="42"/>
      <c r="J76" s="42"/>
      <c r="K76" s="43"/>
    </row>
    <row r="77" spans="1:11" ht="15.75" thickBot="1">
      <c r="A77" s="103" t="s">
        <v>9</v>
      </c>
      <c r="B77" s="79">
        <f t="shared" si="3"/>
        <v>621384</v>
      </c>
      <c r="C77" s="80">
        <v>0</v>
      </c>
      <c r="D77" s="46"/>
      <c r="E77" s="46">
        <v>621384</v>
      </c>
      <c r="F77" s="47"/>
      <c r="G77" s="48">
        <f t="shared" si="2"/>
        <v>1025</v>
      </c>
      <c r="H77" s="49">
        <v>0</v>
      </c>
      <c r="I77" s="50"/>
      <c r="J77" s="50">
        <v>1025</v>
      </c>
      <c r="K77" s="51">
        <v>0</v>
      </c>
    </row>
    <row r="78" spans="1:11" ht="15">
      <c r="A78" s="81" t="s">
        <v>29</v>
      </c>
      <c r="B78" s="82">
        <f t="shared" si="3"/>
        <v>759761</v>
      </c>
      <c r="C78" s="83">
        <f>C79+C80</f>
        <v>0</v>
      </c>
      <c r="D78" s="11">
        <f>D79+D80</f>
        <v>0</v>
      </c>
      <c r="E78" s="11">
        <f>E79+E80</f>
        <v>268573</v>
      </c>
      <c r="F78" s="12">
        <f>F79+F80</f>
        <v>491188</v>
      </c>
      <c r="G78" s="13">
        <f t="shared" si="2"/>
        <v>0</v>
      </c>
      <c r="H78" s="14">
        <f>H79+H80</f>
        <v>0</v>
      </c>
      <c r="I78" s="15">
        <f>I79+I80</f>
        <v>0</v>
      </c>
      <c r="J78" s="15">
        <f>J79+J80</f>
        <v>0</v>
      </c>
      <c r="K78" s="16">
        <f>K79+K80</f>
        <v>0</v>
      </c>
    </row>
    <row r="79" spans="1:11" ht="15">
      <c r="A79" s="52" t="s">
        <v>8</v>
      </c>
      <c r="B79" s="73">
        <f t="shared" si="3"/>
        <v>435558</v>
      </c>
      <c r="C79" s="74"/>
      <c r="D79" s="20"/>
      <c r="E79" s="20"/>
      <c r="F79" s="21">
        <v>435558</v>
      </c>
      <c r="G79" s="22">
        <f t="shared" si="2"/>
        <v>0</v>
      </c>
      <c r="H79" s="23"/>
      <c r="I79" s="24"/>
      <c r="J79" s="24"/>
      <c r="K79" s="25"/>
    </row>
    <row r="80" spans="1:11" ht="15.75" thickBot="1">
      <c r="A80" s="85" t="s">
        <v>9</v>
      </c>
      <c r="B80" s="86">
        <f t="shared" si="3"/>
        <v>324203</v>
      </c>
      <c r="C80" s="87"/>
      <c r="D80" s="88"/>
      <c r="E80" s="88">
        <v>268573</v>
      </c>
      <c r="F80" s="89">
        <v>55630</v>
      </c>
      <c r="G80" s="90">
        <f t="shared" si="2"/>
        <v>0</v>
      </c>
      <c r="H80" s="91"/>
      <c r="I80" s="92"/>
      <c r="J80" s="92"/>
      <c r="K80" s="93"/>
    </row>
    <row r="81" spans="1:11" ht="15">
      <c r="A81" s="110" t="s">
        <v>17</v>
      </c>
      <c r="B81" s="111">
        <f aca="true" t="shared" si="4" ref="B81:K83">B78+B72+B66+B63+B57+B51+B48+B45+B39+B33+B27+B24+B18+B12+B6</f>
        <v>369214548</v>
      </c>
      <c r="C81" s="14">
        <f t="shared" si="4"/>
        <v>47550690</v>
      </c>
      <c r="D81" s="14">
        <f t="shared" si="4"/>
        <v>8023488</v>
      </c>
      <c r="E81" s="14">
        <f t="shared" si="4"/>
        <v>130010447</v>
      </c>
      <c r="F81" s="14">
        <f t="shared" si="4"/>
        <v>183629923</v>
      </c>
      <c r="G81" s="111">
        <f t="shared" si="4"/>
        <v>166578</v>
      </c>
      <c r="H81" s="111">
        <f t="shared" si="4"/>
        <v>79732</v>
      </c>
      <c r="I81" s="112">
        <f t="shared" si="4"/>
        <v>11287</v>
      </c>
      <c r="J81" s="112">
        <f t="shared" si="4"/>
        <v>72977</v>
      </c>
      <c r="K81" s="114">
        <f t="shared" si="4"/>
        <v>2582</v>
      </c>
    </row>
    <row r="82" spans="1:11" ht="15">
      <c r="A82" s="52" t="s">
        <v>8</v>
      </c>
      <c r="B82" s="111">
        <f t="shared" si="4"/>
        <v>150514064</v>
      </c>
      <c r="C82" s="111">
        <f t="shared" si="4"/>
        <v>1363921</v>
      </c>
      <c r="D82" s="111">
        <f t="shared" si="4"/>
        <v>338932</v>
      </c>
      <c r="E82" s="111">
        <f t="shared" si="4"/>
        <v>8807335</v>
      </c>
      <c r="F82" s="111">
        <f t="shared" si="4"/>
        <v>140003876</v>
      </c>
      <c r="G82" s="111">
        <f t="shared" si="4"/>
        <v>0</v>
      </c>
      <c r="H82" s="111">
        <f t="shared" si="4"/>
        <v>0</v>
      </c>
      <c r="I82" s="112">
        <f t="shared" si="4"/>
        <v>0</v>
      </c>
      <c r="J82" s="112">
        <f t="shared" si="4"/>
        <v>0</v>
      </c>
      <c r="K82" s="114">
        <f t="shared" si="4"/>
        <v>0</v>
      </c>
    </row>
    <row r="83" spans="1:11" ht="15">
      <c r="A83" s="116" t="s">
        <v>9</v>
      </c>
      <c r="B83" s="111">
        <f t="shared" si="4"/>
        <v>218700484</v>
      </c>
      <c r="C83" s="111">
        <f t="shared" si="4"/>
        <v>46186769</v>
      </c>
      <c r="D83" s="111">
        <f t="shared" si="4"/>
        <v>7684556</v>
      </c>
      <c r="E83" s="111">
        <f t="shared" si="4"/>
        <v>121203112</v>
      </c>
      <c r="F83" s="111">
        <f t="shared" si="4"/>
        <v>43626047</v>
      </c>
      <c r="G83" s="118">
        <f t="shared" si="4"/>
        <v>166578</v>
      </c>
      <c r="H83" s="118">
        <f t="shared" si="4"/>
        <v>79732</v>
      </c>
      <c r="I83" s="119">
        <f t="shared" si="4"/>
        <v>11287</v>
      </c>
      <c r="J83" s="119">
        <f>J80+J74+J68+J65+J59+J53+J50+J47+J41+J35+J29+J26+J20+J14+J8</f>
        <v>72977</v>
      </c>
      <c r="K83" s="120">
        <f t="shared" si="4"/>
        <v>2582</v>
      </c>
    </row>
    <row r="84" spans="1:11" ht="15">
      <c r="A84" s="121" t="s">
        <v>16</v>
      </c>
      <c r="B84" s="32">
        <f aca="true" t="shared" si="5" ref="B84:C86">B9+B15+B21+B30+B36+B42+B54+B60+B69+B75</f>
        <v>33645554</v>
      </c>
      <c r="C84" s="32">
        <f>C9+C15+C21+C30+C36+C42+C54+C60+C69+C75</f>
        <v>1622007</v>
      </c>
      <c r="D84" s="32">
        <f aca="true" t="shared" si="6" ref="D84:K86">D9+D15+D21+D30+D36+D42+D54+D60+D69+D75</f>
        <v>1520</v>
      </c>
      <c r="E84" s="32">
        <f t="shared" si="6"/>
        <v>23454806</v>
      </c>
      <c r="F84" s="32">
        <f t="shared" si="6"/>
        <v>8567221</v>
      </c>
      <c r="G84" s="32">
        <f t="shared" si="6"/>
        <v>25212</v>
      </c>
      <c r="H84" s="31">
        <f t="shared" si="6"/>
        <v>2383</v>
      </c>
      <c r="I84" s="33">
        <f t="shared" si="6"/>
        <v>0</v>
      </c>
      <c r="J84" s="33">
        <f t="shared" si="6"/>
        <v>21456</v>
      </c>
      <c r="K84" s="34">
        <f t="shared" si="6"/>
        <v>1373</v>
      </c>
    </row>
    <row r="85" spans="1:11" ht="15">
      <c r="A85" s="35" t="s">
        <v>8</v>
      </c>
      <c r="B85" s="32">
        <f t="shared" si="5"/>
        <v>0</v>
      </c>
      <c r="C85" s="32">
        <f t="shared" si="5"/>
        <v>0</v>
      </c>
      <c r="D85" s="32">
        <f t="shared" si="6"/>
        <v>0</v>
      </c>
      <c r="E85" s="32">
        <f t="shared" si="6"/>
        <v>0</v>
      </c>
      <c r="F85" s="32">
        <f t="shared" si="6"/>
        <v>0</v>
      </c>
      <c r="G85" s="32">
        <f t="shared" si="6"/>
        <v>0</v>
      </c>
      <c r="H85" s="31">
        <f t="shared" si="6"/>
        <v>0</v>
      </c>
      <c r="I85" s="33">
        <f t="shared" si="6"/>
        <v>0</v>
      </c>
      <c r="J85" s="33">
        <f t="shared" si="6"/>
        <v>0</v>
      </c>
      <c r="K85" s="34">
        <f t="shared" si="6"/>
        <v>0</v>
      </c>
    </row>
    <row r="86" spans="1:13" ht="15.75" thickBot="1">
      <c r="A86" s="103" t="s">
        <v>9</v>
      </c>
      <c r="B86" s="122">
        <f t="shared" si="5"/>
        <v>33645554</v>
      </c>
      <c r="C86" s="122">
        <f t="shared" si="5"/>
        <v>1622007</v>
      </c>
      <c r="D86" s="122">
        <f t="shared" si="6"/>
        <v>1520</v>
      </c>
      <c r="E86" s="122">
        <f t="shared" si="6"/>
        <v>23454806</v>
      </c>
      <c r="F86" s="122">
        <f t="shared" si="6"/>
        <v>8567221</v>
      </c>
      <c r="G86" s="123">
        <f t="shared" si="6"/>
        <v>25212</v>
      </c>
      <c r="H86" s="124">
        <f t="shared" si="6"/>
        <v>2383</v>
      </c>
      <c r="I86" s="125">
        <f t="shared" si="6"/>
        <v>0</v>
      </c>
      <c r="J86" s="125">
        <f t="shared" si="6"/>
        <v>21456</v>
      </c>
      <c r="K86" s="126">
        <f t="shared" si="6"/>
        <v>1373</v>
      </c>
      <c r="M86" s="127"/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showZeros="0" zoomScale="90" zoomScaleNormal="90" zoomScalePageLayoutView="0" workbookViewId="0" topLeftCell="A1">
      <pane ySplit="4" topLeftCell="A62" activePane="bottomLeft" state="frozen"/>
      <selection pane="topLeft" activeCell="A1" sqref="A1"/>
      <selection pane="bottomLeft" activeCell="A6" sqref="A6:A86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33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128" t="s">
        <v>19</v>
      </c>
      <c r="B6" s="129">
        <v>189224522</v>
      </c>
      <c r="C6" s="130">
        <v>42940077</v>
      </c>
      <c r="D6" s="131">
        <v>8464656</v>
      </c>
      <c r="E6" s="131">
        <v>54323228</v>
      </c>
      <c r="F6" s="132">
        <v>83496561</v>
      </c>
      <c r="G6" s="133">
        <v>117486</v>
      </c>
      <c r="H6" s="134">
        <v>72478</v>
      </c>
      <c r="I6" s="135">
        <v>11528</v>
      </c>
      <c r="J6" s="135">
        <v>32594</v>
      </c>
      <c r="K6" s="136">
        <v>886</v>
      </c>
    </row>
    <row r="7" spans="1:11" ht="15">
      <c r="A7" s="137" t="s">
        <v>8</v>
      </c>
      <c r="B7" s="138">
        <v>68393214</v>
      </c>
      <c r="C7" s="139">
        <v>1385839</v>
      </c>
      <c r="D7" s="140">
        <v>521102</v>
      </c>
      <c r="E7" s="140">
        <v>3930937</v>
      </c>
      <c r="F7" s="141">
        <v>62555336</v>
      </c>
      <c r="G7" s="142">
        <v>0</v>
      </c>
      <c r="H7" s="143">
        <v>0</v>
      </c>
      <c r="I7" s="144">
        <v>0</v>
      </c>
      <c r="J7" s="144">
        <v>0</v>
      </c>
      <c r="K7" s="145">
        <v>0</v>
      </c>
    </row>
    <row r="8" spans="1:11" ht="15">
      <c r="A8" s="137" t="s">
        <v>9</v>
      </c>
      <c r="B8" s="138">
        <v>120831308</v>
      </c>
      <c r="C8" s="139">
        <v>41554238</v>
      </c>
      <c r="D8" s="140">
        <v>7943554</v>
      </c>
      <c r="E8" s="140">
        <v>50392291</v>
      </c>
      <c r="F8" s="141">
        <v>20941225</v>
      </c>
      <c r="G8" s="142">
        <v>117486</v>
      </c>
      <c r="H8" s="143">
        <v>72478</v>
      </c>
      <c r="I8" s="144">
        <v>11528</v>
      </c>
      <c r="J8" s="144">
        <v>32594</v>
      </c>
      <c r="K8" s="145">
        <v>886</v>
      </c>
    </row>
    <row r="9" spans="1:11" ht="15">
      <c r="A9" s="146" t="s">
        <v>16</v>
      </c>
      <c r="B9" s="147">
        <v>1495985</v>
      </c>
      <c r="C9" s="148">
        <v>251108</v>
      </c>
      <c r="D9" s="149">
        <v>1680</v>
      </c>
      <c r="E9" s="149">
        <v>488180</v>
      </c>
      <c r="F9" s="150">
        <v>755017</v>
      </c>
      <c r="G9" s="151">
        <v>965</v>
      </c>
      <c r="H9" s="152">
        <v>401</v>
      </c>
      <c r="I9" s="153">
        <v>0</v>
      </c>
      <c r="J9" s="153">
        <v>0</v>
      </c>
      <c r="K9" s="154">
        <v>564</v>
      </c>
    </row>
    <row r="10" spans="1:11" ht="15">
      <c r="A10" s="155" t="s">
        <v>8</v>
      </c>
      <c r="B10" s="156">
        <v>0</v>
      </c>
      <c r="C10" s="157">
        <v>0</v>
      </c>
      <c r="D10" s="158">
        <v>0</v>
      </c>
      <c r="E10" s="158">
        <v>0</v>
      </c>
      <c r="F10" s="159">
        <v>0</v>
      </c>
      <c r="G10" s="160">
        <v>0</v>
      </c>
      <c r="H10" s="161">
        <v>0</v>
      </c>
      <c r="I10" s="162">
        <v>0</v>
      </c>
      <c r="J10" s="162">
        <v>0</v>
      </c>
      <c r="K10" s="163">
        <v>0</v>
      </c>
    </row>
    <row r="11" spans="1:11" ht="15.75" thickBot="1">
      <c r="A11" s="164" t="s">
        <v>9</v>
      </c>
      <c r="B11" s="165">
        <v>1495985</v>
      </c>
      <c r="C11" s="166">
        <v>251108</v>
      </c>
      <c r="D11" s="167">
        <v>1680</v>
      </c>
      <c r="E11" s="167">
        <v>488180</v>
      </c>
      <c r="F11" s="168">
        <v>755017</v>
      </c>
      <c r="G11" s="169">
        <v>965</v>
      </c>
      <c r="H11" s="170">
        <v>401</v>
      </c>
      <c r="I11" s="171">
        <v>0</v>
      </c>
      <c r="J11" s="171">
        <v>0</v>
      </c>
      <c r="K11" s="172">
        <v>564</v>
      </c>
    </row>
    <row r="12" spans="1:11" ht="15">
      <c r="A12" s="173" t="s">
        <v>20</v>
      </c>
      <c r="B12" s="129">
        <v>153311610</v>
      </c>
      <c r="C12" s="130">
        <v>0</v>
      </c>
      <c r="D12" s="131">
        <v>0</v>
      </c>
      <c r="E12" s="131">
        <v>66519028</v>
      </c>
      <c r="F12" s="132">
        <v>86792582</v>
      </c>
      <c r="G12" s="133">
        <v>37194</v>
      </c>
      <c r="H12" s="134">
        <v>0</v>
      </c>
      <c r="I12" s="135">
        <v>0</v>
      </c>
      <c r="J12" s="135">
        <v>35605</v>
      </c>
      <c r="K12" s="136">
        <v>1589</v>
      </c>
    </row>
    <row r="13" spans="1:11" ht="15">
      <c r="A13" s="174" t="s">
        <v>8</v>
      </c>
      <c r="B13" s="138">
        <v>72608260</v>
      </c>
      <c r="C13" s="139">
        <v>0</v>
      </c>
      <c r="D13" s="140">
        <v>0</v>
      </c>
      <c r="E13" s="140">
        <v>4143766</v>
      </c>
      <c r="F13" s="141">
        <v>68464494</v>
      </c>
      <c r="G13" s="142">
        <v>0</v>
      </c>
      <c r="H13" s="143">
        <v>0</v>
      </c>
      <c r="I13" s="144">
        <v>0</v>
      </c>
      <c r="J13" s="144">
        <v>0</v>
      </c>
      <c r="K13" s="145">
        <v>0</v>
      </c>
    </row>
    <row r="14" spans="1:11" ht="15">
      <c r="A14" s="175" t="s">
        <v>9</v>
      </c>
      <c r="B14" s="176">
        <v>80703350</v>
      </c>
      <c r="C14" s="177">
        <v>0</v>
      </c>
      <c r="D14" s="178">
        <v>0</v>
      </c>
      <c r="E14" s="178">
        <v>62375262</v>
      </c>
      <c r="F14" s="179">
        <v>18328088</v>
      </c>
      <c r="G14" s="180">
        <v>37194</v>
      </c>
      <c r="H14" s="181">
        <v>0</v>
      </c>
      <c r="I14" s="182">
        <v>0</v>
      </c>
      <c r="J14" s="182">
        <v>35605</v>
      </c>
      <c r="K14" s="183">
        <v>1589</v>
      </c>
    </row>
    <row r="15" spans="1:11" ht="15">
      <c r="A15" s="184" t="s">
        <v>16</v>
      </c>
      <c r="B15" s="147">
        <v>24628037</v>
      </c>
      <c r="C15" s="148">
        <v>0</v>
      </c>
      <c r="D15" s="149">
        <v>0</v>
      </c>
      <c r="E15" s="149">
        <v>17924253</v>
      </c>
      <c r="F15" s="150">
        <v>6703784</v>
      </c>
      <c r="G15" s="151">
        <v>15613</v>
      </c>
      <c r="H15" s="152">
        <v>0</v>
      </c>
      <c r="I15" s="153">
        <v>0</v>
      </c>
      <c r="J15" s="153">
        <v>14801</v>
      </c>
      <c r="K15" s="154">
        <v>812</v>
      </c>
    </row>
    <row r="16" spans="1:11" ht="15">
      <c r="A16" s="185" t="s">
        <v>8</v>
      </c>
      <c r="B16" s="156">
        <v>0</v>
      </c>
      <c r="C16" s="157">
        <v>0</v>
      </c>
      <c r="D16" s="158">
        <v>0</v>
      </c>
      <c r="E16" s="158">
        <v>0</v>
      </c>
      <c r="F16" s="159">
        <v>0</v>
      </c>
      <c r="G16" s="160">
        <v>0</v>
      </c>
      <c r="H16" s="161">
        <v>0</v>
      </c>
      <c r="I16" s="162">
        <v>0</v>
      </c>
      <c r="J16" s="162">
        <v>0</v>
      </c>
      <c r="K16" s="163">
        <v>0</v>
      </c>
    </row>
    <row r="17" spans="1:11" ht="15.75" thickBot="1">
      <c r="A17" s="186" t="s">
        <v>9</v>
      </c>
      <c r="B17" s="165">
        <v>24628037</v>
      </c>
      <c r="C17" s="166">
        <v>0</v>
      </c>
      <c r="D17" s="167">
        <v>0</v>
      </c>
      <c r="E17" s="167">
        <v>17924253</v>
      </c>
      <c r="F17" s="168">
        <v>6703784</v>
      </c>
      <c r="G17" s="169">
        <v>15613</v>
      </c>
      <c r="H17" s="170">
        <v>0</v>
      </c>
      <c r="I17" s="171">
        <v>0</v>
      </c>
      <c r="J17" s="171">
        <v>14801</v>
      </c>
      <c r="K17" s="172">
        <v>812</v>
      </c>
    </row>
    <row r="18" spans="1:11" ht="15">
      <c r="A18" s="128" t="s">
        <v>10</v>
      </c>
      <c r="B18" s="187">
        <v>7002699</v>
      </c>
      <c r="C18" s="188">
        <v>2066195</v>
      </c>
      <c r="D18" s="189">
        <v>0</v>
      </c>
      <c r="E18" s="189">
        <v>4869600</v>
      </c>
      <c r="F18" s="190">
        <v>66904</v>
      </c>
      <c r="G18" s="191">
        <v>9082</v>
      </c>
      <c r="H18" s="192">
        <v>2964</v>
      </c>
      <c r="I18" s="193">
        <v>0</v>
      </c>
      <c r="J18" s="193">
        <v>6091</v>
      </c>
      <c r="K18" s="194">
        <v>27</v>
      </c>
    </row>
    <row r="19" spans="1:11" ht="15">
      <c r="A19" s="137" t="s">
        <v>8</v>
      </c>
      <c r="B19" s="195">
        <v>131511</v>
      </c>
      <c r="C19" s="196"/>
      <c r="D19" s="140"/>
      <c r="E19" s="140">
        <v>123360</v>
      </c>
      <c r="F19" s="141">
        <v>8151</v>
      </c>
      <c r="G19" s="142">
        <v>0</v>
      </c>
      <c r="H19" s="143"/>
      <c r="I19" s="144"/>
      <c r="J19" s="144"/>
      <c r="K19" s="145"/>
    </row>
    <row r="20" spans="1:11" ht="15">
      <c r="A20" s="137" t="s">
        <v>9</v>
      </c>
      <c r="B20" s="195">
        <v>6871188</v>
      </c>
      <c r="C20" s="196">
        <v>2066195</v>
      </c>
      <c r="D20" s="140"/>
      <c r="E20" s="140">
        <v>4746240</v>
      </c>
      <c r="F20" s="141">
        <v>58753</v>
      </c>
      <c r="G20" s="142">
        <v>9082</v>
      </c>
      <c r="H20" s="143">
        <v>2964</v>
      </c>
      <c r="I20" s="144"/>
      <c r="J20" s="144">
        <v>6091</v>
      </c>
      <c r="K20" s="145">
        <v>27</v>
      </c>
    </row>
    <row r="21" spans="1:11" ht="15">
      <c r="A21" s="146" t="s">
        <v>16</v>
      </c>
      <c r="B21" s="197">
        <v>4343412</v>
      </c>
      <c r="C21" s="198">
        <v>201844</v>
      </c>
      <c r="D21" s="149">
        <v>0</v>
      </c>
      <c r="E21" s="149">
        <v>4121001</v>
      </c>
      <c r="F21" s="150">
        <v>20567</v>
      </c>
      <c r="G21" s="151">
        <v>6230</v>
      </c>
      <c r="H21" s="152">
        <v>151</v>
      </c>
      <c r="I21" s="153">
        <v>0</v>
      </c>
      <c r="J21" s="153">
        <v>6052</v>
      </c>
      <c r="K21" s="154">
        <v>27</v>
      </c>
    </row>
    <row r="22" spans="1:11" ht="15">
      <c r="A22" s="155" t="s">
        <v>8</v>
      </c>
      <c r="B22" s="199">
        <v>0</v>
      </c>
      <c r="C22" s="200"/>
      <c r="D22" s="158"/>
      <c r="E22" s="158"/>
      <c r="F22" s="159"/>
      <c r="G22" s="160">
        <v>0</v>
      </c>
      <c r="H22" s="161"/>
      <c r="I22" s="162"/>
      <c r="J22" s="162"/>
      <c r="K22" s="163"/>
    </row>
    <row r="23" spans="1:11" ht="15.75" thickBot="1">
      <c r="A23" s="155" t="s">
        <v>9</v>
      </c>
      <c r="B23" s="201">
        <v>4343412</v>
      </c>
      <c r="C23" s="202">
        <v>201844</v>
      </c>
      <c r="D23" s="167"/>
      <c r="E23" s="167">
        <v>4121001</v>
      </c>
      <c r="F23" s="168">
        <v>20567</v>
      </c>
      <c r="G23" s="169">
        <v>6230</v>
      </c>
      <c r="H23" s="170">
        <v>151</v>
      </c>
      <c r="I23" s="171"/>
      <c r="J23" s="171">
        <v>6052</v>
      </c>
      <c r="K23" s="172">
        <v>27</v>
      </c>
    </row>
    <row r="24" spans="1:11" ht="15">
      <c r="A24" s="173" t="s">
        <v>11</v>
      </c>
      <c r="B24" s="203">
        <v>178205</v>
      </c>
      <c r="C24" s="204">
        <v>0</v>
      </c>
      <c r="D24" s="131">
        <v>0</v>
      </c>
      <c r="E24" s="131">
        <v>169984</v>
      </c>
      <c r="F24" s="132">
        <v>8221</v>
      </c>
      <c r="G24" s="133">
        <v>40</v>
      </c>
      <c r="H24" s="134">
        <v>0</v>
      </c>
      <c r="I24" s="135">
        <v>0</v>
      </c>
      <c r="J24" s="135">
        <v>40</v>
      </c>
      <c r="K24" s="136">
        <v>0</v>
      </c>
    </row>
    <row r="25" spans="1:11" ht="15">
      <c r="A25" s="174" t="s">
        <v>8</v>
      </c>
      <c r="B25" s="195">
        <v>5452</v>
      </c>
      <c r="C25" s="196"/>
      <c r="D25" s="140"/>
      <c r="E25" s="140">
        <v>4100</v>
      </c>
      <c r="F25" s="205">
        <v>1352</v>
      </c>
      <c r="G25" s="142">
        <v>0</v>
      </c>
      <c r="H25" s="143"/>
      <c r="I25" s="144"/>
      <c r="J25" s="144"/>
      <c r="K25" s="145"/>
    </row>
    <row r="26" spans="1:11" ht="15.75" thickBot="1">
      <c r="A26" s="206" t="s">
        <v>9</v>
      </c>
      <c r="B26" s="207">
        <v>172753</v>
      </c>
      <c r="C26" s="208"/>
      <c r="D26" s="209"/>
      <c r="E26" s="209">
        <v>165884</v>
      </c>
      <c r="F26" s="210">
        <v>6869</v>
      </c>
      <c r="G26" s="211">
        <v>40</v>
      </c>
      <c r="H26" s="212"/>
      <c r="I26" s="213"/>
      <c r="J26" s="213">
        <v>40</v>
      </c>
      <c r="K26" s="214">
        <v>0</v>
      </c>
    </row>
    <row r="27" spans="1:11" ht="15">
      <c r="A27" s="128" t="s">
        <v>23</v>
      </c>
      <c r="B27" s="187">
        <v>313665</v>
      </c>
      <c r="C27" s="188">
        <v>0</v>
      </c>
      <c r="D27" s="189">
        <v>0</v>
      </c>
      <c r="E27" s="189">
        <v>307057</v>
      </c>
      <c r="F27" s="190">
        <v>6608</v>
      </c>
      <c r="G27" s="191">
        <v>684</v>
      </c>
      <c r="H27" s="192">
        <v>0</v>
      </c>
      <c r="I27" s="193">
        <v>0</v>
      </c>
      <c r="J27" s="193">
        <v>684</v>
      </c>
      <c r="K27" s="194">
        <v>0</v>
      </c>
    </row>
    <row r="28" spans="1:11" ht="15">
      <c r="A28" s="137" t="s">
        <v>8</v>
      </c>
      <c r="B28" s="195">
        <v>0</v>
      </c>
      <c r="C28" s="196"/>
      <c r="D28" s="140"/>
      <c r="E28" s="140"/>
      <c r="F28" s="140"/>
      <c r="G28" s="142">
        <v>0</v>
      </c>
      <c r="H28" s="143"/>
      <c r="I28" s="144"/>
      <c r="J28" s="144"/>
      <c r="K28" s="145"/>
    </row>
    <row r="29" spans="1:11" ht="15">
      <c r="A29" s="137" t="s">
        <v>9</v>
      </c>
      <c r="B29" s="195">
        <v>313665</v>
      </c>
      <c r="C29" s="196">
        <v>0</v>
      </c>
      <c r="D29" s="140">
        <v>0</v>
      </c>
      <c r="E29" s="140">
        <v>307057</v>
      </c>
      <c r="F29" s="140">
        <v>6608</v>
      </c>
      <c r="G29" s="142">
        <v>684</v>
      </c>
      <c r="H29" s="143"/>
      <c r="I29" s="144"/>
      <c r="J29" s="144">
        <v>684</v>
      </c>
      <c r="K29" s="145"/>
    </row>
    <row r="30" spans="1:11" ht="15">
      <c r="A30" s="146" t="s">
        <v>16</v>
      </c>
      <c r="B30" s="197">
        <v>0</v>
      </c>
      <c r="C30" s="198">
        <v>0</v>
      </c>
      <c r="D30" s="149">
        <v>0</v>
      </c>
      <c r="E30" s="149">
        <v>0</v>
      </c>
      <c r="F30" s="150">
        <v>0</v>
      </c>
      <c r="G30" s="151">
        <v>0</v>
      </c>
      <c r="H30" s="152">
        <v>0</v>
      </c>
      <c r="I30" s="153">
        <v>0</v>
      </c>
      <c r="J30" s="153">
        <v>0</v>
      </c>
      <c r="K30" s="154">
        <v>0</v>
      </c>
    </row>
    <row r="31" spans="1:11" ht="15">
      <c r="A31" s="155" t="s">
        <v>8</v>
      </c>
      <c r="B31" s="199">
        <v>0</v>
      </c>
      <c r="C31" s="200"/>
      <c r="D31" s="158"/>
      <c r="E31" s="158"/>
      <c r="F31" s="159"/>
      <c r="G31" s="160">
        <v>0</v>
      </c>
      <c r="H31" s="161"/>
      <c r="I31" s="162"/>
      <c r="J31" s="162"/>
      <c r="K31" s="163"/>
    </row>
    <row r="32" spans="1:11" ht="15.75" thickBot="1">
      <c r="A32" s="164" t="s">
        <v>9</v>
      </c>
      <c r="B32" s="215">
        <v>0</v>
      </c>
      <c r="C32" s="216"/>
      <c r="D32" s="217"/>
      <c r="E32" s="217"/>
      <c r="F32" s="218"/>
      <c r="G32" s="219">
        <v>0</v>
      </c>
      <c r="H32" s="220"/>
      <c r="I32" s="221"/>
      <c r="J32" s="221"/>
      <c r="K32" s="222"/>
    </row>
    <row r="33" spans="1:11" ht="15">
      <c r="A33" s="173" t="s">
        <v>24</v>
      </c>
      <c r="B33" s="203">
        <v>1508244</v>
      </c>
      <c r="C33" s="204">
        <v>0</v>
      </c>
      <c r="D33" s="131">
        <v>0</v>
      </c>
      <c r="E33" s="131">
        <v>564222</v>
      </c>
      <c r="F33" s="132">
        <v>944022</v>
      </c>
      <c r="G33" s="133">
        <v>200</v>
      </c>
      <c r="H33" s="134">
        <v>0</v>
      </c>
      <c r="I33" s="135">
        <v>0</v>
      </c>
      <c r="J33" s="135">
        <v>200</v>
      </c>
      <c r="K33" s="136">
        <v>0</v>
      </c>
    </row>
    <row r="34" spans="1:11" ht="15">
      <c r="A34" s="137" t="s">
        <v>8</v>
      </c>
      <c r="B34" s="195">
        <v>955482</v>
      </c>
      <c r="C34" s="196"/>
      <c r="D34" s="140"/>
      <c r="E34" s="140">
        <v>34420</v>
      </c>
      <c r="F34" s="141">
        <v>921062</v>
      </c>
      <c r="G34" s="142">
        <v>0</v>
      </c>
      <c r="H34" s="143"/>
      <c r="I34" s="144"/>
      <c r="J34" s="144"/>
      <c r="K34" s="145"/>
    </row>
    <row r="35" spans="1:11" ht="15">
      <c r="A35" s="137" t="s">
        <v>9</v>
      </c>
      <c r="B35" s="195">
        <v>552762</v>
      </c>
      <c r="C35" s="196">
        <v>0</v>
      </c>
      <c r="D35" s="140"/>
      <c r="E35" s="140">
        <v>529802</v>
      </c>
      <c r="F35" s="141">
        <v>22960</v>
      </c>
      <c r="G35" s="142">
        <v>200</v>
      </c>
      <c r="H35" s="143">
        <v>0</v>
      </c>
      <c r="I35" s="144"/>
      <c r="J35" s="144">
        <v>200</v>
      </c>
      <c r="K35" s="145"/>
    </row>
    <row r="36" spans="1:11" ht="15">
      <c r="A36" s="146" t="s">
        <v>16</v>
      </c>
      <c r="B36" s="197">
        <v>9497</v>
      </c>
      <c r="C36" s="198">
        <v>0</v>
      </c>
      <c r="D36" s="149">
        <v>0</v>
      </c>
      <c r="E36" s="149">
        <v>9497</v>
      </c>
      <c r="F36" s="150">
        <v>0</v>
      </c>
      <c r="G36" s="151">
        <v>0</v>
      </c>
      <c r="H36" s="152">
        <v>0</v>
      </c>
      <c r="I36" s="153">
        <v>0</v>
      </c>
      <c r="J36" s="153">
        <v>0</v>
      </c>
      <c r="K36" s="154">
        <v>0</v>
      </c>
    </row>
    <row r="37" spans="1:11" ht="15">
      <c r="A37" s="155" t="s">
        <v>8</v>
      </c>
      <c r="B37" s="199">
        <v>0</v>
      </c>
      <c r="C37" s="200"/>
      <c r="D37" s="158"/>
      <c r="E37" s="158"/>
      <c r="F37" s="159"/>
      <c r="G37" s="160">
        <v>0</v>
      </c>
      <c r="H37" s="161"/>
      <c r="I37" s="162"/>
      <c r="J37" s="162"/>
      <c r="K37" s="163"/>
    </row>
    <row r="38" spans="1:11" ht="15.75" thickBot="1">
      <c r="A38" s="223" t="s">
        <v>9</v>
      </c>
      <c r="B38" s="201">
        <v>9497</v>
      </c>
      <c r="C38" s="202">
        <v>0</v>
      </c>
      <c r="D38" s="167"/>
      <c r="E38" s="167">
        <v>9497</v>
      </c>
      <c r="F38" s="168"/>
      <c r="G38" s="169">
        <v>0</v>
      </c>
      <c r="H38" s="170"/>
      <c r="I38" s="171"/>
      <c r="J38" s="171"/>
      <c r="K38" s="172"/>
    </row>
    <row r="39" spans="1:11" ht="15">
      <c r="A39" s="128" t="s">
        <v>12</v>
      </c>
      <c r="B39" s="187">
        <v>0</v>
      </c>
      <c r="C39" s="188">
        <v>0</v>
      </c>
      <c r="D39" s="189">
        <v>0</v>
      </c>
      <c r="E39" s="189">
        <v>0</v>
      </c>
      <c r="F39" s="190">
        <v>0</v>
      </c>
      <c r="G39" s="191">
        <v>0</v>
      </c>
      <c r="H39" s="192">
        <v>0</v>
      </c>
      <c r="I39" s="193">
        <v>0</v>
      </c>
      <c r="J39" s="193">
        <v>0</v>
      </c>
      <c r="K39" s="194">
        <v>0</v>
      </c>
    </row>
    <row r="40" spans="1:11" ht="15">
      <c r="A40" s="137" t="s">
        <v>8</v>
      </c>
      <c r="B40" s="195">
        <v>0</v>
      </c>
      <c r="C40" s="196"/>
      <c r="D40" s="140"/>
      <c r="E40" s="140"/>
      <c r="F40" s="141"/>
      <c r="G40" s="142">
        <v>0</v>
      </c>
      <c r="H40" s="143"/>
      <c r="I40" s="144"/>
      <c r="J40" s="144"/>
      <c r="K40" s="145"/>
    </row>
    <row r="41" spans="1:11" ht="15">
      <c r="A41" s="137" t="s">
        <v>9</v>
      </c>
      <c r="B41" s="195">
        <v>0</v>
      </c>
      <c r="C41" s="196"/>
      <c r="D41" s="140"/>
      <c r="E41" s="140"/>
      <c r="F41" s="141"/>
      <c r="G41" s="142">
        <v>0</v>
      </c>
      <c r="H41" s="143"/>
      <c r="I41" s="144"/>
      <c r="J41" s="144"/>
      <c r="K41" s="145"/>
    </row>
    <row r="42" spans="1:11" ht="15">
      <c r="A42" s="146" t="s">
        <v>16</v>
      </c>
      <c r="B42" s="197">
        <v>0</v>
      </c>
      <c r="C42" s="198">
        <v>0</v>
      </c>
      <c r="D42" s="149">
        <v>0</v>
      </c>
      <c r="E42" s="149">
        <v>0</v>
      </c>
      <c r="F42" s="150">
        <v>0</v>
      </c>
      <c r="G42" s="151">
        <v>0</v>
      </c>
      <c r="H42" s="152">
        <v>0</v>
      </c>
      <c r="I42" s="153">
        <v>0</v>
      </c>
      <c r="J42" s="153">
        <v>0</v>
      </c>
      <c r="K42" s="154">
        <v>0</v>
      </c>
    </row>
    <row r="43" spans="1:11" ht="15">
      <c r="A43" s="155" t="s">
        <v>8</v>
      </c>
      <c r="B43" s="199">
        <v>0</v>
      </c>
      <c r="C43" s="200"/>
      <c r="D43" s="158"/>
      <c r="E43" s="158"/>
      <c r="F43" s="159"/>
      <c r="G43" s="160">
        <v>0</v>
      </c>
      <c r="H43" s="161"/>
      <c r="I43" s="162"/>
      <c r="J43" s="162"/>
      <c r="K43" s="163"/>
    </row>
    <row r="44" spans="1:11" ht="15.75" thickBot="1">
      <c r="A44" s="223" t="s">
        <v>9</v>
      </c>
      <c r="B44" s="201">
        <v>0</v>
      </c>
      <c r="C44" s="202"/>
      <c r="D44" s="167"/>
      <c r="E44" s="167"/>
      <c r="F44" s="168"/>
      <c r="G44" s="169">
        <v>0</v>
      </c>
      <c r="H44" s="170"/>
      <c r="I44" s="171"/>
      <c r="J44" s="171"/>
      <c r="K44" s="172"/>
    </row>
    <row r="45" spans="1:11" ht="15">
      <c r="A45" s="224" t="s">
        <v>13</v>
      </c>
      <c r="B45" s="129">
        <v>103566</v>
      </c>
      <c r="C45" s="130">
        <v>0</v>
      </c>
      <c r="D45" s="131">
        <v>67026</v>
      </c>
      <c r="E45" s="131">
        <v>36238</v>
      </c>
      <c r="F45" s="132">
        <v>302</v>
      </c>
      <c r="G45" s="133">
        <v>246</v>
      </c>
      <c r="H45" s="134">
        <v>0</v>
      </c>
      <c r="I45" s="135">
        <v>244</v>
      </c>
      <c r="J45" s="135">
        <v>2</v>
      </c>
      <c r="K45" s="136">
        <v>0</v>
      </c>
    </row>
    <row r="46" spans="1:11" ht="15">
      <c r="A46" s="137" t="s">
        <v>8</v>
      </c>
      <c r="B46" s="138">
        <v>28222</v>
      </c>
      <c r="C46" s="139"/>
      <c r="D46" s="140"/>
      <c r="E46" s="140">
        <v>28222</v>
      </c>
      <c r="F46" s="141"/>
      <c r="G46" s="142">
        <v>0</v>
      </c>
      <c r="H46" s="143"/>
      <c r="I46" s="144"/>
      <c r="J46" s="144"/>
      <c r="K46" s="145"/>
    </row>
    <row r="47" spans="1:11" ht="15.75" thickBot="1">
      <c r="A47" s="225" t="s">
        <v>9</v>
      </c>
      <c r="B47" s="176">
        <v>75344</v>
      </c>
      <c r="C47" s="177"/>
      <c r="D47" s="178">
        <v>67026</v>
      </c>
      <c r="E47" s="178">
        <v>8016</v>
      </c>
      <c r="F47" s="179">
        <v>302</v>
      </c>
      <c r="G47" s="180">
        <v>246</v>
      </c>
      <c r="H47" s="181"/>
      <c r="I47" s="182">
        <v>244</v>
      </c>
      <c r="J47" s="182">
        <v>2</v>
      </c>
      <c r="K47" s="183"/>
    </row>
    <row r="48" spans="1:11" ht="15">
      <c r="A48" s="224" t="s">
        <v>14</v>
      </c>
      <c r="B48" s="203">
        <v>421460</v>
      </c>
      <c r="C48" s="204">
        <v>0</v>
      </c>
      <c r="D48" s="131">
        <v>0</v>
      </c>
      <c r="E48" s="131">
        <v>421460</v>
      </c>
      <c r="F48" s="132">
        <v>0</v>
      </c>
      <c r="G48" s="203">
        <v>334</v>
      </c>
      <c r="H48" s="204">
        <v>0</v>
      </c>
      <c r="I48" s="131">
        <v>0</v>
      </c>
      <c r="J48" s="131">
        <v>334</v>
      </c>
      <c r="K48" s="226">
        <v>0</v>
      </c>
    </row>
    <row r="49" spans="1:11" ht="15">
      <c r="A49" s="137" t="s">
        <v>8</v>
      </c>
      <c r="B49" s="195">
        <v>0</v>
      </c>
      <c r="C49" s="196"/>
      <c r="D49" s="140"/>
      <c r="E49" s="140"/>
      <c r="F49" s="141"/>
      <c r="G49" s="195">
        <v>0</v>
      </c>
      <c r="H49" s="196"/>
      <c r="I49" s="140"/>
      <c r="J49" s="140"/>
      <c r="K49" s="227"/>
    </row>
    <row r="50" spans="1:11" ht="15.75" thickBot="1">
      <c r="A50" s="228" t="s">
        <v>9</v>
      </c>
      <c r="B50" s="207">
        <v>421460</v>
      </c>
      <c r="C50" s="208"/>
      <c r="D50" s="209"/>
      <c r="E50" s="209">
        <v>421460</v>
      </c>
      <c r="F50" s="210"/>
      <c r="G50" s="207">
        <v>334</v>
      </c>
      <c r="H50" s="208"/>
      <c r="I50" s="209"/>
      <c r="J50" s="209">
        <v>334</v>
      </c>
      <c r="K50" s="229"/>
    </row>
    <row r="51" spans="1:11" ht="15">
      <c r="A51" s="224" t="s">
        <v>27</v>
      </c>
      <c r="B51" s="187">
        <v>283528</v>
      </c>
      <c r="C51" s="188">
        <v>20040</v>
      </c>
      <c r="D51" s="189">
        <v>0</v>
      </c>
      <c r="E51" s="189">
        <v>136675</v>
      </c>
      <c r="F51" s="190">
        <v>126813</v>
      </c>
      <c r="G51" s="191">
        <v>0</v>
      </c>
      <c r="H51" s="192">
        <v>0</v>
      </c>
      <c r="I51" s="193">
        <v>0</v>
      </c>
      <c r="J51" s="193">
        <v>0</v>
      </c>
      <c r="K51" s="194">
        <v>0</v>
      </c>
    </row>
    <row r="52" spans="1:11" ht="15">
      <c r="A52" s="137" t="s">
        <v>8</v>
      </c>
      <c r="B52" s="195">
        <v>232940</v>
      </c>
      <c r="C52" s="196">
        <v>20040</v>
      </c>
      <c r="D52" s="140"/>
      <c r="E52" s="140">
        <v>130654</v>
      </c>
      <c r="F52" s="141">
        <v>82246</v>
      </c>
      <c r="G52" s="142">
        <v>0</v>
      </c>
      <c r="H52" s="143"/>
      <c r="I52" s="144"/>
      <c r="J52" s="144"/>
      <c r="K52" s="145"/>
    </row>
    <row r="53" spans="1:11" ht="15">
      <c r="A53" s="137" t="s">
        <v>9</v>
      </c>
      <c r="B53" s="195">
        <v>50588</v>
      </c>
      <c r="C53" s="196"/>
      <c r="D53" s="140"/>
      <c r="E53" s="140">
        <v>6021</v>
      </c>
      <c r="F53" s="141">
        <v>44567</v>
      </c>
      <c r="G53" s="142">
        <v>0</v>
      </c>
      <c r="H53" s="143"/>
      <c r="I53" s="144"/>
      <c r="J53" s="144"/>
      <c r="K53" s="145"/>
    </row>
    <row r="54" spans="1:11" ht="15">
      <c r="A54" s="146" t="s">
        <v>16</v>
      </c>
      <c r="B54" s="197">
        <v>0</v>
      </c>
      <c r="C54" s="198">
        <v>0</v>
      </c>
      <c r="D54" s="149">
        <v>0</v>
      </c>
      <c r="E54" s="149">
        <v>0</v>
      </c>
      <c r="F54" s="150">
        <v>0</v>
      </c>
      <c r="G54" s="151">
        <v>0</v>
      </c>
      <c r="H54" s="152">
        <v>0</v>
      </c>
      <c r="I54" s="153">
        <v>0</v>
      </c>
      <c r="J54" s="153">
        <v>0</v>
      </c>
      <c r="K54" s="154">
        <v>0</v>
      </c>
    </row>
    <row r="55" spans="1:11" ht="15">
      <c r="A55" s="155" t="s">
        <v>8</v>
      </c>
      <c r="B55" s="199">
        <v>0</v>
      </c>
      <c r="C55" s="200"/>
      <c r="D55" s="158"/>
      <c r="E55" s="158"/>
      <c r="F55" s="159"/>
      <c r="G55" s="160">
        <v>0</v>
      </c>
      <c r="H55" s="161"/>
      <c r="I55" s="162"/>
      <c r="J55" s="162"/>
      <c r="K55" s="163"/>
    </row>
    <row r="56" spans="1:11" ht="15.75" thickBot="1">
      <c r="A56" s="164" t="s">
        <v>9</v>
      </c>
      <c r="B56" s="215">
        <v>0</v>
      </c>
      <c r="C56" s="216"/>
      <c r="D56" s="217"/>
      <c r="E56" s="217"/>
      <c r="F56" s="218"/>
      <c r="G56" s="219">
        <v>0</v>
      </c>
      <c r="H56" s="220"/>
      <c r="I56" s="221"/>
      <c r="J56" s="221"/>
      <c r="K56" s="222"/>
    </row>
    <row r="57" spans="1:11" ht="15">
      <c r="A57" s="224" t="s">
        <v>21</v>
      </c>
      <c r="B57" s="203">
        <v>1697589</v>
      </c>
      <c r="C57" s="204">
        <v>1697589</v>
      </c>
      <c r="D57" s="131">
        <v>0</v>
      </c>
      <c r="E57" s="131">
        <v>0</v>
      </c>
      <c r="F57" s="132">
        <v>0</v>
      </c>
      <c r="G57" s="133">
        <v>2700</v>
      </c>
      <c r="H57" s="134">
        <v>2700</v>
      </c>
      <c r="I57" s="135">
        <v>0</v>
      </c>
      <c r="J57" s="135">
        <v>0</v>
      </c>
      <c r="K57" s="136">
        <v>0</v>
      </c>
    </row>
    <row r="58" spans="1:11" ht="15">
      <c r="A58" s="137" t="s">
        <v>8</v>
      </c>
      <c r="B58" s="195">
        <v>0</v>
      </c>
      <c r="C58" s="196"/>
      <c r="D58" s="140"/>
      <c r="E58" s="140"/>
      <c r="F58" s="141"/>
      <c r="G58" s="142">
        <v>0</v>
      </c>
      <c r="H58" s="143"/>
      <c r="I58" s="144"/>
      <c r="J58" s="144"/>
      <c r="K58" s="145"/>
    </row>
    <row r="59" spans="1:11" ht="15">
      <c r="A59" s="137" t="s">
        <v>9</v>
      </c>
      <c r="B59" s="195">
        <v>1697589</v>
      </c>
      <c r="C59" s="196">
        <v>1697589</v>
      </c>
      <c r="D59" s="140"/>
      <c r="E59" s="140">
        <v>0</v>
      </c>
      <c r="F59" s="141"/>
      <c r="G59" s="142">
        <v>2700</v>
      </c>
      <c r="H59" s="143">
        <v>2700</v>
      </c>
      <c r="I59" s="144">
        <v>0</v>
      </c>
      <c r="J59" s="144">
        <v>0</v>
      </c>
      <c r="K59" s="145">
        <v>0</v>
      </c>
    </row>
    <row r="60" spans="1:11" ht="15">
      <c r="A60" s="146" t="s">
        <v>16</v>
      </c>
      <c r="B60" s="197">
        <v>818330</v>
      </c>
      <c r="C60" s="198">
        <v>818330</v>
      </c>
      <c r="D60" s="149">
        <v>0</v>
      </c>
      <c r="E60" s="149">
        <v>0</v>
      </c>
      <c r="F60" s="150">
        <v>0</v>
      </c>
      <c r="G60" s="151">
        <v>1293</v>
      </c>
      <c r="H60" s="152">
        <v>1293</v>
      </c>
      <c r="I60" s="153">
        <v>0</v>
      </c>
      <c r="J60" s="153">
        <v>0</v>
      </c>
      <c r="K60" s="154">
        <v>0</v>
      </c>
    </row>
    <row r="61" spans="1:11" ht="15">
      <c r="A61" s="155" t="s">
        <v>8</v>
      </c>
      <c r="B61" s="199">
        <v>0</v>
      </c>
      <c r="C61" s="200"/>
      <c r="D61" s="158"/>
      <c r="E61" s="158"/>
      <c r="F61" s="159"/>
      <c r="G61" s="160">
        <v>0</v>
      </c>
      <c r="H61" s="161"/>
      <c r="I61" s="162"/>
      <c r="J61" s="162"/>
      <c r="K61" s="163"/>
    </row>
    <row r="62" spans="1:11" ht="15.75" thickBot="1">
      <c r="A62" s="223" t="s">
        <v>9</v>
      </c>
      <c r="B62" s="201">
        <v>818330</v>
      </c>
      <c r="C62" s="202">
        <v>818330</v>
      </c>
      <c r="D62" s="167"/>
      <c r="E62" s="167"/>
      <c r="F62" s="168"/>
      <c r="G62" s="169">
        <v>1293</v>
      </c>
      <c r="H62" s="170">
        <v>1293</v>
      </c>
      <c r="I62" s="171"/>
      <c r="J62" s="171">
        <v>0</v>
      </c>
      <c r="K62" s="172">
        <v>0</v>
      </c>
    </row>
    <row r="63" spans="1:11" ht="15">
      <c r="A63" s="224" t="s">
        <v>22</v>
      </c>
      <c r="B63" s="203">
        <v>0</v>
      </c>
      <c r="C63" s="204">
        <v>0</v>
      </c>
      <c r="D63" s="131">
        <v>0</v>
      </c>
      <c r="E63" s="131">
        <v>0</v>
      </c>
      <c r="F63" s="132">
        <v>0</v>
      </c>
      <c r="G63" s="133">
        <v>0</v>
      </c>
      <c r="H63" s="134">
        <v>0</v>
      </c>
      <c r="I63" s="135">
        <v>0</v>
      </c>
      <c r="J63" s="135">
        <v>0</v>
      </c>
      <c r="K63" s="136">
        <v>0</v>
      </c>
    </row>
    <row r="64" spans="1:11" ht="15">
      <c r="A64" s="174" t="s">
        <v>8</v>
      </c>
      <c r="B64" s="195">
        <v>0</v>
      </c>
      <c r="C64" s="196"/>
      <c r="D64" s="140"/>
      <c r="E64" s="140"/>
      <c r="F64" s="141"/>
      <c r="G64" s="142">
        <v>0</v>
      </c>
      <c r="H64" s="143"/>
      <c r="I64" s="144"/>
      <c r="J64" s="144"/>
      <c r="K64" s="145"/>
    </row>
    <row r="65" spans="1:11" ht="15.75" thickBot="1">
      <c r="A65" s="206" t="s">
        <v>9</v>
      </c>
      <c r="B65" s="207">
        <v>0</v>
      </c>
      <c r="C65" s="208"/>
      <c r="D65" s="209"/>
      <c r="E65" s="209"/>
      <c r="F65" s="210"/>
      <c r="G65" s="211">
        <v>0</v>
      </c>
      <c r="H65" s="212"/>
      <c r="I65" s="213"/>
      <c r="J65" s="213"/>
      <c r="K65" s="214"/>
    </row>
    <row r="66" spans="1:11" ht="15">
      <c r="A66" s="224" t="s">
        <v>18</v>
      </c>
      <c r="B66" s="203">
        <v>1609314</v>
      </c>
      <c r="C66" s="204">
        <v>0</v>
      </c>
      <c r="D66" s="131">
        <v>0</v>
      </c>
      <c r="E66" s="131">
        <v>863562</v>
      </c>
      <c r="F66" s="132">
        <v>745752</v>
      </c>
      <c r="G66" s="133">
        <v>766</v>
      </c>
      <c r="H66" s="134">
        <v>0</v>
      </c>
      <c r="I66" s="135">
        <v>0</v>
      </c>
      <c r="J66" s="135">
        <v>765</v>
      </c>
      <c r="K66" s="136">
        <v>1</v>
      </c>
    </row>
    <row r="67" spans="1:11" ht="15">
      <c r="A67" s="137" t="s">
        <v>8</v>
      </c>
      <c r="B67" s="195">
        <v>691079</v>
      </c>
      <c r="C67" s="196"/>
      <c r="D67" s="140"/>
      <c r="E67" s="140">
        <v>95</v>
      </c>
      <c r="F67" s="141">
        <v>690984</v>
      </c>
      <c r="G67" s="142">
        <v>0</v>
      </c>
      <c r="H67" s="143"/>
      <c r="I67" s="144"/>
      <c r="J67" s="144"/>
      <c r="K67" s="145"/>
    </row>
    <row r="68" spans="1:11" ht="15">
      <c r="A68" s="137" t="s">
        <v>9</v>
      </c>
      <c r="B68" s="195">
        <v>918235</v>
      </c>
      <c r="C68" s="196"/>
      <c r="D68" s="140"/>
      <c r="E68" s="140">
        <v>863467</v>
      </c>
      <c r="F68" s="141">
        <v>54768</v>
      </c>
      <c r="G68" s="142">
        <v>766</v>
      </c>
      <c r="H68" s="143"/>
      <c r="I68" s="144"/>
      <c r="J68" s="144">
        <v>765</v>
      </c>
      <c r="K68" s="145">
        <v>1</v>
      </c>
    </row>
    <row r="69" spans="1:11" ht="15">
      <c r="A69" s="146" t="s">
        <v>16</v>
      </c>
      <c r="B69" s="197">
        <v>17</v>
      </c>
      <c r="C69" s="198">
        <v>0</v>
      </c>
      <c r="D69" s="149">
        <v>0</v>
      </c>
      <c r="E69" s="149">
        <v>0</v>
      </c>
      <c r="F69" s="150">
        <v>17</v>
      </c>
      <c r="G69" s="151">
        <v>0</v>
      </c>
      <c r="H69" s="152">
        <v>0</v>
      </c>
      <c r="I69" s="153">
        <v>0</v>
      </c>
      <c r="J69" s="153">
        <v>0</v>
      </c>
      <c r="K69" s="154">
        <v>0</v>
      </c>
    </row>
    <row r="70" spans="1:11" ht="15">
      <c r="A70" s="155" t="s">
        <v>8</v>
      </c>
      <c r="B70" s="199">
        <v>0</v>
      </c>
      <c r="C70" s="200"/>
      <c r="D70" s="158"/>
      <c r="E70" s="158"/>
      <c r="F70" s="159"/>
      <c r="G70" s="160">
        <v>0</v>
      </c>
      <c r="H70" s="161"/>
      <c r="I70" s="162"/>
      <c r="J70" s="162"/>
      <c r="K70" s="163"/>
    </row>
    <row r="71" spans="1:11" ht="15.75" thickBot="1">
      <c r="A71" s="223" t="s">
        <v>9</v>
      </c>
      <c r="B71" s="201">
        <v>17</v>
      </c>
      <c r="C71" s="202">
        <v>0</v>
      </c>
      <c r="D71" s="167"/>
      <c r="E71" s="167"/>
      <c r="F71" s="168">
        <v>17</v>
      </c>
      <c r="G71" s="169">
        <v>0</v>
      </c>
      <c r="H71" s="170"/>
      <c r="I71" s="171"/>
      <c r="J71" s="171"/>
      <c r="K71" s="172"/>
    </row>
    <row r="72" spans="1:11" ht="15">
      <c r="A72" s="173" t="s">
        <v>28</v>
      </c>
      <c r="B72" s="203">
        <v>2559125</v>
      </c>
      <c r="C72" s="204">
        <v>88315</v>
      </c>
      <c r="D72" s="131">
        <v>0</v>
      </c>
      <c r="E72" s="131">
        <v>1771823</v>
      </c>
      <c r="F72" s="132">
        <v>698987</v>
      </c>
      <c r="G72" s="133">
        <v>1375</v>
      </c>
      <c r="H72" s="134">
        <v>0</v>
      </c>
      <c r="I72" s="135">
        <v>0</v>
      </c>
      <c r="J72" s="135">
        <v>1375</v>
      </c>
      <c r="K72" s="136">
        <v>0</v>
      </c>
    </row>
    <row r="73" spans="1:11" ht="15">
      <c r="A73" s="137" t="s">
        <v>8</v>
      </c>
      <c r="B73" s="195">
        <v>800701</v>
      </c>
      <c r="C73" s="196"/>
      <c r="D73" s="140"/>
      <c r="E73" s="140">
        <v>124066</v>
      </c>
      <c r="F73" s="141">
        <v>676635</v>
      </c>
      <c r="G73" s="142">
        <v>0</v>
      </c>
      <c r="H73" s="143"/>
      <c r="I73" s="144"/>
      <c r="J73" s="144"/>
      <c r="K73" s="145"/>
    </row>
    <row r="74" spans="1:11" ht="15">
      <c r="A74" s="137" t="s">
        <v>9</v>
      </c>
      <c r="B74" s="195">
        <v>1758424</v>
      </c>
      <c r="C74" s="196">
        <v>88315</v>
      </c>
      <c r="D74" s="140"/>
      <c r="E74" s="140">
        <v>1647757</v>
      </c>
      <c r="F74" s="141">
        <v>22352</v>
      </c>
      <c r="G74" s="142">
        <v>1375</v>
      </c>
      <c r="H74" s="143"/>
      <c r="I74" s="144"/>
      <c r="J74" s="144">
        <v>1375</v>
      </c>
      <c r="K74" s="145">
        <v>0</v>
      </c>
    </row>
    <row r="75" spans="1:11" ht="15">
      <c r="A75" s="146" t="s">
        <v>16</v>
      </c>
      <c r="B75" s="197">
        <v>628861</v>
      </c>
      <c r="C75" s="198">
        <v>0</v>
      </c>
      <c r="D75" s="149">
        <v>0</v>
      </c>
      <c r="E75" s="149">
        <v>628861</v>
      </c>
      <c r="F75" s="150">
        <v>0</v>
      </c>
      <c r="G75" s="151">
        <v>1028</v>
      </c>
      <c r="H75" s="152">
        <v>0</v>
      </c>
      <c r="I75" s="153">
        <v>0</v>
      </c>
      <c r="J75" s="153">
        <v>1028</v>
      </c>
      <c r="K75" s="154">
        <v>0</v>
      </c>
    </row>
    <row r="76" spans="1:11" ht="15">
      <c r="A76" s="155" t="s">
        <v>8</v>
      </c>
      <c r="B76" s="199">
        <v>0</v>
      </c>
      <c r="C76" s="200"/>
      <c r="D76" s="158"/>
      <c r="E76" s="158"/>
      <c r="F76" s="159"/>
      <c r="G76" s="160">
        <v>0</v>
      </c>
      <c r="H76" s="161"/>
      <c r="I76" s="162"/>
      <c r="J76" s="162"/>
      <c r="K76" s="163"/>
    </row>
    <row r="77" spans="1:11" ht="15.75" thickBot="1">
      <c r="A77" s="223" t="s">
        <v>9</v>
      </c>
      <c r="B77" s="201">
        <v>628861</v>
      </c>
      <c r="C77" s="202">
        <v>0</v>
      </c>
      <c r="D77" s="167"/>
      <c r="E77" s="167">
        <v>628861</v>
      </c>
      <c r="F77" s="168"/>
      <c r="G77" s="169">
        <v>1028</v>
      </c>
      <c r="H77" s="170">
        <v>0</v>
      </c>
      <c r="I77" s="171"/>
      <c r="J77" s="171">
        <v>1028</v>
      </c>
      <c r="K77" s="172">
        <v>0</v>
      </c>
    </row>
    <row r="78" spans="1:11" ht="15">
      <c r="A78" s="173" t="s">
        <v>29</v>
      </c>
      <c r="B78" s="203">
        <v>558184</v>
      </c>
      <c r="C78" s="204">
        <v>0</v>
      </c>
      <c r="D78" s="131">
        <v>0</v>
      </c>
      <c r="E78" s="131">
        <v>267229</v>
      </c>
      <c r="F78" s="132">
        <v>290955</v>
      </c>
      <c r="G78" s="133">
        <v>0</v>
      </c>
      <c r="H78" s="134">
        <v>0</v>
      </c>
      <c r="I78" s="135">
        <v>0</v>
      </c>
      <c r="J78" s="135">
        <v>0</v>
      </c>
      <c r="K78" s="136">
        <v>0</v>
      </c>
    </row>
    <row r="79" spans="1:11" ht="15">
      <c r="A79" s="174" t="s">
        <v>8</v>
      </c>
      <c r="B79" s="195">
        <v>234869</v>
      </c>
      <c r="C79" s="196"/>
      <c r="D79" s="140"/>
      <c r="E79" s="140"/>
      <c r="F79" s="141">
        <v>234869</v>
      </c>
      <c r="G79" s="142">
        <v>0</v>
      </c>
      <c r="H79" s="143"/>
      <c r="I79" s="144"/>
      <c r="J79" s="144"/>
      <c r="K79" s="145"/>
    </row>
    <row r="80" spans="1:11" ht="15.75" thickBot="1">
      <c r="A80" s="206" t="s">
        <v>9</v>
      </c>
      <c r="B80" s="207">
        <v>323315</v>
      </c>
      <c r="C80" s="208"/>
      <c r="D80" s="209"/>
      <c r="E80" s="209">
        <v>267229</v>
      </c>
      <c r="F80" s="210">
        <v>56086</v>
      </c>
      <c r="G80" s="211">
        <v>0</v>
      </c>
      <c r="H80" s="212"/>
      <c r="I80" s="213"/>
      <c r="J80" s="213"/>
      <c r="K80" s="214"/>
    </row>
    <row r="81" spans="1:11" ht="15">
      <c r="A81" s="230" t="s">
        <v>17</v>
      </c>
      <c r="B81" s="231">
        <v>358771711</v>
      </c>
      <c r="C81" s="134">
        <v>46812216</v>
      </c>
      <c r="D81" s="134">
        <v>8531682</v>
      </c>
      <c r="E81" s="134">
        <v>130250106</v>
      </c>
      <c r="F81" s="134">
        <v>173177707</v>
      </c>
      <c r="G81" s="231">
        <v>170107</v>
      </c>
      <c r="H81" s="231">
        <v>78142</v>
      </c>
      <c r="I81" s="232">
        <v>11772</v>
      </c>
      <c r="J81" s="232">
        <v>77690</v>
      </c>
      <c r="K81" s="233">
        <v>2503</v>
      </c>
    </row>
    <row r="82" spans="1:11" ht="15">
      <c r="A82" s="174" t="s">
        <v>8</v>
      </c>
      <c r="B82" s="231">
        <v>144081730</v>
      </c>
      <c r="C82" s="231">
        <v>1405879</v>
      </c>
      <c r="D82" s="231">
        <v>521102</v>
      </c>
      <c r="E82" s="231">
        <v>8519620</v>
      </c>
      <c r="F82" s="231">
        <v>133635129</v>
      </c>
      <c r="G82" s="231">
        <v>0</v>
      </c>
      <c r="H82" s="231">
        <v>0</v>
      </c>
      <c r="I82" s="232">
        <v>0</v>
      </c>
      <c r="J82" s="232">
        <v>0</v>
      </c>
      <c r="K82" s="233">
        <v>0</v>
      </c>
    </row>
    <row r="83" spans="1:11" ht="15">
      <c r="A83" s="234" t="s">
        <v>9</v>
      </c>
      <c r="B83" s="231">
        <v>214689981</v>
      </c>
      <c r="C83" s="231">
        <v>45406337</v>
      </c>
      <c r="D83" s="231">
        <v>8010580</v>
      </c>
      <c r="E83" s="231">
        <v>121730486</v>
      </c>
      <c r="F83" s="231">
        <v>39542578</v>
      </c>
      <c r="G83" s="235">
        <v>170107</v>
      </c>
      <c r="H83" s="235">
        <v>78142</v>
      </c>
      <c r="I83" s="236">
        <v>11772</v>
      </c>
      <c r="J83" s="236">
        <v>77690</v>
      </c>
      <c r="K83" s="237">
        <v>2503</v>
      </c>
    </row>
    <row r="84" spans="1:11" ht="15">
      <c r="A84" s="238" t="s">
        <v>16</v>
      </c>
      <c r="B84" s="152">
        <v>31924139</v>
      </c>
      <c r="C84" s="152">
        <v>1271282</v>
      </c>
      <c r="D84" s="152">
        <v>1680</v>
      </c>
      <c r="E84" s="152">
        <v>23171792</v>
      </c>
      <c r="F84" s="152">
        <v>7479385</v>
      </c>
      <c r="G84" s="152">
        <v>25129</v>
      </c>
      <c r="H84" s="151">
        <v>1845</v>
      </c>
      <c r="I84" s="153">
        <v>0</v>
      </c>
      <c r="J84" s="153">
        <v>21881</v>
      </c>
      <c r="K84" s="154">
        <v>1403</v>
      </c>
    </row>
    <row r="85" spans="1:11" ht="15">
      <c r="A85" s="155" t="s">
        <v>8</v>
      </c>
      <c r="B85" s="152">
        <v>0</v>
      </c>
      <c r="C85" s="152">
        <v>0</v>
      </c>
      <c r="D85" s="152">
        <v>0</v>
      </c>
      <c r="E85" s="152">
        <v>0</v>
      </c>
      <c r="F85" s="152">
        <v>0</v>
      </c>
      <c r="G85" s="152">
        <v>0</v>
      </c>
      <c r="H85" s="151">
        <v>0</v>
      </c>
      <c r="I85" s="153">
        <v>0</v>
      </c>
      <c r="J85" s="153">
        <v>0</v>
      </c>
      <c r="K85" s="154">
        <v>0</v>
      </c>
    </row>
    <row r="86" spans="1:13" ht="15.75" thickBot="1">
      <c r="A86" s="223" t="s">
        <v>9</v>
      </c>
      <c r="B86" s="239">
        <v>31924139</v>
      </c>
      <c r="C86" s="239">
        <v>1271282</v>
      </c>
      <c r="D86" s="239">
        <v>1680</v>
      </c>
      <c r="E86" s="239">
        <v>23171792</v>
      </c>
      <c r="F86" s="239">
        <v>7479385</v>
      </c>
      <c r="G86" s="240">
        <v>25129</v>
      </c>
      <c r="H86" s="241">
        <v>1845</v>
      </c>
      <c r="I86" s="242">
        <v>0</v>
      </c>
      <c r="J86" s="242">
        <v>21881</v>
      </c>
      <c r="K86" s="243">
        <v>1403</v>
      </c>
      <c r="M86" s="127"/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4"/>
  <sheetViews>
    <sheetView showZeros="0" zoomScale="90" zoomScaleNormal="90" zoomScalePageLayoutView="0" workbookViewId="0" topLeftCell="A1">
      <pane ySplit="4" topLeftCell="A35" activePane="bottomLeft" state="frozen"/>
      <selection pane="topLeft" activeCell="A1" sqref="A1"/>
      <selection pane="bottomLeft" activeCell="M16" sqref="M16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>C6+D6+E6+F6</f>
        <v>179695434</v>
      </c>
      <c r="C6" s="10">
        <f>C7+C8</f>
        <v>46629067</v>
      </c>
      <c r="D6" s="11">
        <f>D7+D8</f>
        <v>8524467</v>
      </c>
      <c r="E6" s="11">
        <f>E7+E8</f>
        <v>51553107</v>
      </c>
      <c r="F6" s="12">
        <f>F7+F8</f>
        <v>72988793</v>
      </c>
      <c r="G6" s="13">
        <f aca="true" t="shared" si="0" ref="G6:G68">H6+I6+J6+K6</f>
        <v>121023</v>
      </c>
      <c r="H6" s="14">
        <f>H7+H8</f>
        <v>78542</v>
      </c>
      <c r="I6" s="15">
        <f>I7+I8</f>
        <v>11482</v>
      </c>
      <c r="J6" s="15">
        <f>J7+J8</f>
        <v>30132</v>
      </c>
      <c r="K6" s="16">
        <f>K7+K8</f>
        <v>867</v>
      </c>
    </row>
    <row r="7" spans="1:11" ht="15">
      <c r="A7" s="17" t="s">
        <v>8</v>
      </c>
      <c r="B7" s="18">
        <f aca="true" t="shared" si="1" ref="B7:B68">C7+D7+E7+F7</f>
        <v>56598231</v>
      </c>
      <c r="C7" s="19">
        <v>-109719</v>
      </c>
      <c r="D7" s="20">
        <v>211767</v>
      </c>
      <c r="E7" s="20">
        <v>3343520</v>
      </c>
      <c r="F7" s="21">
        <v>53152663</v>
      </c>
      <c r="G7" s="22">
        <f t="shared" si="0"/>
        <v>0</v>
      </c>
      <c r="H7" s="23">
        <v>0</v>
      </c>
      <c r="I7" s="24">
        <v>0</v>
      </c>
      <c r="J7" s="24">
        <v>0</v>
      </c>
      <c r="K7" s="25">
        <v>0</v>
      </c>
    </row>
    <row r="8" spans="1:11" ht="15">
      <c r="A8" s="17" t="s">
        <v>9</v>
      </c>
      <c r="B8" s="18">
        <f t="shared" si="1"/>
        <v>123097203</v>
      </c>
      <c r="C8" s="19">
        <v>46738786</v>
      </c>
      <c r="D8" s="20">
        <v>8312700</v>
      </c>
      <c r="E8" s="20">
        <v>48209587</v>
      </c>
      <c r="F8" s="21">
        <v>19836130</v>
      </c>
      <c r="G8" s="22">
        <f t="shared" si="0"/>
        <v>121023</v>
      </c>
      <c r="H8" s="23">
        <v>78542</v>
      </c>
      <c r="I8" s="24">
        <v>11482</v>
      </c>
      <c r="J8" s="24">
        <v>30132</v>
      </c>
      <c r="K8" s="25">
        <v>867</v>
      </c>
    </row>
    <row r="9" spans="1:11" ht="15">
      <c r="A9" s="26" t="s">
        <v>16</v>
      </c>
      <c r="B9" s="27">
        <f t="shared" si="1"/>
        <v>7885355</v>
      </c>
      <c r="C9" s="28">
        <f>C10+C11</f>
        <v>6910285</v>
      </c>
      <c r="D9" s="29">
        <f>D10+D11</f>
        <v>90</v>
      </c>
      <c r="E9" s="29">
        <f>E10+E11</f>
        <v>291662</v>
      </c>
      <c r="F9" s="30">
        <f>F10+F11</f>
        <v>683318</v>
      </c>
      <c r="G9" s="31">
        <f t="shared" si="0"/>
        <v>9896</v>
      </c>
      <c r="H9" s="32">
        <f>H10+H11</f>
        <v>9318</v>
      </c>
      <c r="I9" s="33">
        <f>I10+I11</f>
        <v>0</v>
      </c>
      <c r="J9" s="33">
        <f>J10+J11</f>
        <v>0</v>
      </c>
      <c r="K9" s="34">
        <f>K10+K11</f>
        <v>578</v>
      </c>
    </row>
    <row r="10" spans="1:11" ht="15">
      <c r="A10" s="35" t="s">
        <v>8</v>
      </c>
      <c r="B10" s="36">
        <f t="shared" si="1"/>
        <v>0</v>
      </c>
      <c r="C10" s="37">
        <v>0</v>
      </c>
      <c r="D10" s="38">
        <v>0</v>
      </c>
      <c r="E10" s="38">
        <v>0</v>
      </c>
      <c r="F10" s="39">
        <v>0</v>
      </c>
      <c r="G10" s="40">
        <f t="shared" si="0"/>
        <v>0</v>
      </c>
      <c r="H10" s="41">
        <v>0</v>
      </c>
      <c r="I10" s="42">
        <v>0</v>
      </c>
      <c r="J10" s="42">
        <v>0</v>
      </c>
      <c r="K10" s="43">
        <v>0</v>
      </c>
    </row>
    <row r="11" spans="1:11" ht="15.75" thickBot="1">
      <c r="A11" s="94" t="s">
        <v>9</v>
      </c>
      <c r="B11" s="44">
        <f t="shared" si="1"/>
        <v>7885355</v>
      </c>
      <c r="C11" s="45">
        <v>6910285</v>
      </c>
      <c r="D11" s="46">
        <v>90</v>
      </c>
      <c r="E11" s="46">
        <v>291662</v>
      </c>
      <c r="F11" s="47">
        <v>683318</v>
      </c>
      <c r="G11" s="48">
        <f t="shared" si="0"/>
        <v>9896</v>
      </c>
      <c r="H11" s="49">
        <v>9318</v>
      </c>
      <c r="I11" s="50">
        <v>0</v>
      </c>
      <c r="J11" s="50">
        <v>0</v>
      </c>
      <c r="K11" s="51">
        <v>578</v>
      </c>
    </row>
    <row r="12" spans="1:11" ht="15">
      <c r="A12" s="81" t="s">
        <v>20</v>
      </c>
      <c r="B12" s="9">
        <f t="shared" si="1"/>
        <v>154086992</v>
      </c>
      <c r="C12" s="10">
        <f>C13+C14</f>
        <v>0</v>
      </c>
      <c r="D12" s="11">
        <f>D13+D14</f>
        <v>0</v>
      </c>
      <c r="E12" s="11">
        <f>E13+E14</f>
        <v>65259038</v>
      </c>
      <c r="F12" s="12">
        <f>F13+F14</f>
        <v>88827954</v>
      </c>
      <c r="G12" s="13">
        <f t="shared" si="0"/>
        <v>36424</v>
      </c>
      <c r="H12" s="14">
        <f>H13+H14</f>
        <v>0</v>
      </c>
      <c r="I12" s="15">
        <f>I13+I14</f>
        <v>0</v>
      </c>
      <c r="J12" s="15">
        <f>J13+J14</f>
        <v>34816</v>
      </c>
      <c r="K12" s="16">
        <f>K13+K14</f>
        <v>1608</v>
      </c>
    </row>
    <row r="13" spans="1:11" ht="15">
      <c r="A13" s="52" t="s">
        <v>8</v>
      </c>
      <c r="B13" s="18">
        <f t="shared" si="1"/>
        <v>74854044</v>
      </c>
      <c r="C13" s="19">
        <v>0</v>
      </c>
      <c r="D13" s="20">
        <v>0</v>
      </c>
      <c r="E13" s="20">
        <v>3774068</v>
      </c>
      <c r="F13" s="21">
        <v>71079976</v>
      </c>
      <c r="G13" s="22">
        <f t="shared" si="0"/>
        <v>0</v>
      </c>
      <c r="H13" s="23">
        <v>0</v>
      </c>
      <c r="I13" s="24">
        <v>0</v>
      </c>
      <c r="J13" s="24">
        <v>0</v>
      </c>
      <c r="K13" s="25">
        <v>0</v>
      </c>
    </row>
    <row r="14" spans="1:11" ht="15">
      <c r="A14" s="53" t="s">
        <v>9</v>
      </c>
      <c r="B14" s="54">
        <f t="shared" si="1"/>
        <v>79232948</v>
      </c>
      <c r="C14" s="55">
        <v>0</v>
      </c>
      <c r="D14" s="56">
        <v>0</v>
      </c>
      <c r="E14" s="56">
        <v>61484970</v>
      </c>
      <c r="F14" s="57">
        <v>17747978</v>
      </c>
      <c r="G14" s="58">
        <f t="shared" si="0"/>
        <v>36424</v>
      </c>
      <c r="H14" s="59">
        <v>0</v>
      </c>
      <c r="I14" s="60">
        <v>0</v>
      </c>
      <c r="J14" s="60">
        <v>34816</v>
      </c>
      <c r="K14" s="61">
        <v>1608</v>
      </c>
    </row>
    <row r="15" spans="1:11" ht="15">
      <c r="A15" s="62" t="s">
        <v>16</v>
      </c>
      <c r="B15" s="27">
        <f t="shared" si="1"/>
        <v>23579287</v>
      </c>
      <c r="C15" s="28">
        <f>C16+C17</f>
        <v>0</v>
      </c>
      <c r="D15" s="29">
        <f>D16+D17</f>
        <v>0</v>
      </c>
      <c r="E15" s="29">
        <f>E16+E17</f>
        <v>17567321</v>
      </c>
      <c r="F15" s="30">
        <f>F16+F17</f>
        <v>6011966</v>
      </c>
      <c r="G15" s="31">
        <f t="shared" si="0"/>
        <v>15332</v>
      </c>
      <c r="H15" s="32">
        <f>H16+H17</f>
        <v>0</v>
      </c>
      <c r="I15" s="33">
        <f>I16+I17</f>
        <v>0</v>
      </c>
      <c r="J15" s="33">
        <f>J16+J17</f>
        <v>14420</v>
      </c>
      <c r="K15" s="34">
        <f>K16+K17</f>
        <v>912</v>
      </c>
    </row>
    <row r="16" spans="1:11" ht="15">
      <c r="A16" s="63" t="s">
        <v>8</v>
      </c>
      <c r="B16" s="36">
        <f t="shared" si="1"/>
        <v>0</v>
      </c>
      <c r="C16" s="37">
        <v>0</v>
      </c>
      <c r="D16" s="38">
        <v>0</v>
      </c>
      <c r="E16" s="38">
        <v>0</v>
      </c>
      <c r="F16" s="39">
        <v>0</v>
      </c>
      <c r="G16" s="40">
        <f t="shared" si="0"/>
        <v>0</v>
      </c>
      <c r="H16" s="41">
        <v>0</v>
      </c>
      <c r="I16" s="42">
        <v>0</v>
      </c>
      <c r="J16" s="42">
        <v>0</v>
      </c>
      <c r="K16" s="43">
        <v>0</v>
      </c>
    </row>
    <row r="17" spans="1:11" ht="15.75" thickBot="1">
      <c r="A17" s="64" t="s">
        <v>9</v>
      </c>
      <c r="B17" s="44">
        <f t="shared" si="1"/>
        <v>23579287</v>
      </c>
      <c r="C17" s="45">
        <v>0</v>
      </c>
      <c r="D17" s="46">
        <v>0</v>
      </c>
      <c r="E17" s="46">
        <v>17567321</v>
      </c>
      <c r="F17" s="47">
        <v>6011966</v>
      </c>
      <c r="G17" s="48">
        <f t="shared" si="0"/>
        <v>15332</v>
      </c>
      <c r="H17" s="49">
        <v>0</v>
      </c>
      <c r="I17" s="50">
        <v>0</v>
      </c>
      <c r="J17" s="50">
        <v>14420</v>
      </c>
      <c r="K17" s="51">
        <v>912</v>
      </c>
    </row>
    <row r="18" spans="1:11" ht="15">
      <c r="A18" s="8" t="s">
        <v>10</v>
      </c>
      <c r="B18" s="65">
        <f t="shared" si="1"/>
        <v>7530629</v>
      </c>
      <c r="C18" s="66">
        <f>C19+C20</f>
        <v>2313862</v>
      </c>
      <c r="D18" s="67">
        <f>D19+D20</f>
        <v>0</v>
      </c>
      <c r="E18" s="67">
        <f>E19+E20</f>
        <v>5147764</v>
      </c>
      <c r="F18" s="68">
        <f>F19+F20</f>
        <v>69003</v>
      </c>
      <c r="G18" s="69">
        <f t="shared" si="0"/>
        <v>8924</v>
      </c>
      <c r="H18" s="70">
        <f>H19+H20</f>
        <v>2455</v>
      </c>
      <c r="I18" s="71">
        <f>I19+I20</f>
        <v>0</v>
      </c>
      <c r="J18" s="71">
        <f>J19+J20</f>
        <v>6442</v>
      </c>
      <c r="K18" s="72">
        <f>K19+K20</f>
        <v>27</v>
      </c>
    </row>
    <row r="19" spans="1:11" ht="15">
      <c r="A19" s="17" t="s">
        <v>8</v>
      </c>
      <c r="B19" s="73">
        <f t="shared" si="1"/>
        <v>143064</v>
      </c>
      <c r="C19" s="74"/>
      <c r="D19" s="20"/>
      <c r="E19" s="20">
        <v>132961</v>
      </c>
      <c r="F19" s="21">
        <v>10103</v>
      </c>
      <c r="G19" s="22">
        <f t="shared" si="0"/>
        <v>0</v>
      </c>
      <c r="H19" s="23"/>
      <c r="I19" s="24"/>
      <c r="J19" s="24"/>
      <c r="K19" s="25"/>
    </row>
    <row r="20" spans="1:11" ht="15">
      <c r="A20" s="17" t="s">
        <v>9</v>
      </c>
      <c r="B20" s="73">
        <f t="shared" si="1"/>
        <v>7387565</v>
      </c>
      <c r="C20" s="74">
        <v>2313862</v>
      </c>
      <c r="D20" s="20"/>
      <c r="E20" s="20">
        <v>5014803</v>
      </c>
      <c r="F20" s="21">
        <v>58900</v>
      </c>
      <c r="G20" s="22">
        <f t="shared" si="0"/>
        <v>8924</v>
      </c>
      <c r="H20" s="23">
        <v>2455</v>
      </c>
      <c r="I20" s="24"/>
      <c r="J20" s="24">
        <v>6442</v>
      </c>
      <c r="K20" s="25">
        <v>27</v>
      </c>
    </row>
    <row r="21" spans="1:11" ht="15">
      <c r="A21" s="26" t="s">
        <v>16</v>
      </c>
      <c r="B21" s="75">
        <f t="shared" si="1"/>
        <v>4950718</v>
      </c>
      <c r="C21" s="76">
        <f>C22+C23</f>
        <v>512933</v>
      </c>
      <c r="D21" s="29">
        <f>D22+D23</f>
        <v>0</v>
      </c>
      <c r="E21" s="29">
        <f>E22+E23</f>
        <v>4419396</v>
      </c>
      <c r="F21" s="30">
        <f>F22+F23</f>
        <v>18389</v>
      </c>
      <c r="G21" s="31">
        <f t="shared" si="0"/>
        <v>7268</v>
      </c>
      <c r="H21" s="32">
        <f>H22+H23</f>
        <v>834</v>
      </c>
      <c r="I21" s="33">
        <f>I22+I23</f>
        <v>0</v>
      </c>
      <c r="J21" s="33">
        <f>J22+J23</f>
        <v>6407</v>
      </c>
      <c r="K21" s="34">
        <f>K22+K23</f>
        <v>27</v>
      </c>
    </row>
    <row r="22" spans="1:11" ht="15">
      <c r="A22" s="35" t="s">
        <v>8</v>
      </c>
      <c r="B22" s="77">
        <f t="shared" si="1"/>
        <v>0</v>
      </c>
      <c r="C22" s="78"/>
      <c r="D22" s="38"/>
      <c r="E22" s="38"/>
      <c r="F22" s="39"/>
      <c r="G22" s="40">
        <f t="shared" si="0"/>
        <v>0</v>
      </c>
      <c r="H22" s="41"/>
      <c r="I22" s="42"/>
      <c r="J22" s="42"/>
      <c r="K22" s="43"/>
    </row>
    <row r="23" spans="1:11" ht="15.75" thickBot="1">
      <c r="A23" s="35" t="s">
        <v>9</v>
      </c>
      <c r="B23" s="79">
        <f t="shared" si="1"/>
        <v>4950718</v>
      </c>
      <c r="C23" s="80">
        <v>512933</v>
      </c>
      <c r="D23" s="46"/>
      <c r="E23" s="46">
        <v>4419396</v>
      </c>
      <c r="F23" s="47">
        <v>18389</v>
      </c>
      <c r="G23" s="48">
        <f t="shared" si="0"/>
        <v>7268</v>
      </c>
      <c r="H23" s="49">
        <v>834</v>
      </c>
      <c r="I23" s="50"/>
      <c r="J23" s="50">
        <v>6407</v>
      </c>
      <c r="K23" s="51">
        <v>27</v>
      </c>
    </row>
    <row r="24" spans="1:11" ht="15">
      <c r="A24" s="81" t="s">
        <v>11</v>
      </c>
      <c r="B24" s="82">
        <f t="shared" si="1"/>
        <v>144685</v>
      </c>
      <c r="C24" s="83">
        <f>C25+C26</f>
        <v>0</v>
      </c>
      <c r="D24" s="11">
        <f>D25+D26</f>
        <v>0</v>
      </c>
      <c r="E24" s="11">
        <f>E25+E26</f>
        <v>136081</v>
      </c>
      <c r="F24" s="12">
        <f>F25+F26</f>
        <v>8604</v>
      </c>
      <c r="G24" s="13">
        <f t="shared" si="0"/>
        <v>35</v>
      </c>
      <c r="H24" s="14">
        <f>H25+H26</f>
        <v>0</v>
      </c>
      <c r="I24" s="15">
        <f>I25+I26</f>
        <v>0</v>
      </c>
      <c r="J24" s="15">
        <f>J25+J26</f>
        <v>35</v>
      </c>
      <c r="K24" s="16">
        <f>K25+K26</f>
        <v>0</v>
      </c>
    </row>
    <row r="25" spans="1:11" ht="15">
      <c r="A25" s="52" t="s">
        <v>8</v>
      </c>
      <c r="B25" s="73">
        <f t="shared" si="1"/>
        <v>3862</v>
      </c>
      <c r="C25" s="74"/>
      <c r="D25" s="20"/>
      <c r="E25" s="20">
        <v>2630</v>
      </c>
      <c r="F25" s="84">
        <v>1232</v>
      </c>
      <c r="G25" s="22">
        <f t="shared" si="0"/>
        <v>0</v>
      </c>
      <c r="H25" s="23"/>
      <c r="I25" s="24"/>
      <c r="J25" s="24"/>
      <c r="K25" s="25"/>
    </row>
    <row r="26" spans="1:11" ht="15.75" thickBot="1">
      <c r="A26" s="85" t="s">
        <v>9</v>
      </c>
      <c r="B26" s="86">
        <f t="shared" si="1"/>
        <v>140823</v>
      </c>
      <c r="C26" s="87"/>
      <c r="D26" s="88"/>
      <c r="E26" s="88">
        <v>133451</v>
      </c>
      <c r="F26" s="89">
        <v>7372</v>
      </c>
      <c r="G26" s="90">
        <f t="shared" si="0"/>
        <v>35</v>
      </c>
      <c r="H26" s="91"/>
      <c r="I26" s="92"/>
      <c r="J26" s="92">
        <v>35</v>
      </c>
      <c r="K26" s="93">
        <v>0</v>
      </c>
    </row>
    <row r="27" spans="1:11" ht="15">
      <c r="A27" s="8" t="s">
        <v>34</v>
      </c>
      <c r="B27" s="65">
        <f t="shared" si="1"/>
        <v>457733</v>
      </c>
      <c r="C27" s="66">
        <f>C28+C29</f>
        <v>0</v>
      </c>
      <c r="D27" s="67">
        <f>D28+D29</f>
        <v>0</v>
      </c>
      <c r="E27" s="67">
        <f>E28+E29</f>
        <v>444194</v>
      </c>
      <c r="F27" s="68">
        <f>F28+F29</f>
        <v>13539</v>
      </c>
      <c r="G27" s="69">
        <f t="shared" si="0"/>
        <v>667</v>
      </c>
      <c r="H27" s="70">
        <f>H28+H29</f>
        <v>0</v>
      </c>
      <c r="I27" s="71">
        <f>I28+I29</f>
        <v>0</v>
      </c>
      <c r="J27" s="71">
        <f>J28+J29</f>
        <v>664</v>
      </c>
      <c r="K27" s="72">
        <f>K28+K29</f>
        <v>3</v>
      </c>
    </row>
    <row r="28" spans="1:11" ht="15">
      <c r="A28" s="17" t="s">
        <v>8</v>
      </c>
      <c r="B28" s="73">
        <f t="shared" si="1"/>
        <v>0</v>
      </c>
      <c r="C28" s="74"/>
      <c r="D28" s="20"/>
      <c r="E28" s="20"/>
      <c r="F28" s="20"/>
      <c r="G28" s="22">
        <f t="shared" si="0"/>
        <v>0</v>
      </c>
      <c r="H28" s="23"/>
      <c r="I28" s="24"/>
      <c r="J28" s="24"/>
      <c r="K28" s="25"/>
    </row>
    <row r="29" spans="1:11" ht="15">
      <c r="A29" s="17" t="s">
        <v>9</v>
      </c>
      <c r="B29" s="73">
        <f t="shared" si="1"/>
        <v>457733</v>
      </c>
      <c r="C29" s="74">
        <v>0</v>
      </c>
      <c r="D29" s="20">
        <v>0</v>
      </c>
      <c r="E29" s="20">
        <v>444194</v>
      </c>
      <c r="F29" s="20">
        <v>13539</v>
      </c>
      <c r="G29" s="22">
        <f t="shared" si="0"/>
        <v>667</v>
      </c>
      <c r="H29" s="23"/>
      <c r="I29" s="24"/>
      <c r="J29" s="24">
        <v>664</v>
      </c>
      <c r="K29" s="25">
        <v>3</v>
      </c>
    </row>
    <row r="30" spans="1:11" ht="15">
      <c r="A30" s="26" t="s">
        <v>16</v>
      </c>
      <c r="B30" s="75">
        <f t="shared" si="1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0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1"/>
        <v>0</v>
      </c>
      <c r="C31" s="78"/>
      <c r="D31" s="38"/>
      <c r="E31" s="38"/>
      <c r="F31" s="39"/>
      <c r="G31" s="40">
        <f t="shared" si="0"/>
        <v>0</v>
      </c>
      <c r="H31" s="41"/>
      <c r="I31" s="42"/>
      <c r="J31" s="42"/>
      <c r="K31" s="43"/>
    </row>
    <row r="32" spans="1:11" ht="15.75" thickBot="1">
      <c r="A32" s="94" t="s">
        <v>9</v>
      </c>
      <c r="B32" s="95">
        <f t="shared" si="1"/>
        <v>0</v>
      </c>
      <c r="C32" s="96"/>
      <c r="D32" s="97"/>
      <c r="E32" s="97"/>
      <c r="F32" s="98"/>
      <c r="G32" s="99">
        <f t="shared" si="0"/>
        <v>0</v>
      </c>
      <c r="H32" s="100"/>
      <c r="I32" s="101"/>
      <c r="J32" s="101"/>
      <c r="K32" s="102"/>
    </row>
    <row r="33" spans="1:11" ht="15">
      <c r="A33" s="81" t="s">
        <v>24</v>
      </c>
      <c r="B33" s="82">
        <f t="shared" si="1"/>
        <v>1248401</v>
      </c>
      <c r="C33" s="83">
        <f>C34+C35</f>
        <v>0</v>
      </c>
      <c r="D33" s="11">
        <f>D34+D35</f>
        <v>0</v>
      </c>
      <c r="E33" s="11">
        <f>E34+E35</f>
        <v>300249</v>
      </c>
      <c r="F33" s="12">
        <f>F34+F35</f>
        <v>948152</v>
      </c>
      <c r="G33" s="13">
        <f t="shared" si="0"/>
        <v>200</v>
      </c>
      <c r="H33" s="14">
        <f>H34+H35</f>
        <v>0</v>
      </c>
      <c r="I33" s="15">
        <f>I34+I35</f>
        <v>0</v>
      </c>
      <c r="J33" s="15">
        <f>J34+J35</f>
        <v>200</v>
      </c>
      <c r="K33" s="16">
        <f>K34+K35</f>
        <v>0</v>
      </c>
    </row>
    <row r="34" spans="1:11" ht="15">
      <c r="A34" s="17" t="s">
        <v>8</v>
      </c>
      <c r="B34" s="73">
        <f t="shared" si="1"/>
        <v>953176</v>
      </c>
      <c r="C34" s="74"/>
      <c r="D34" s="20"/>
      <c r="E34" s="20">
        <v>31149</v>
      </c>
      <c r="F34" s="21">
        <v>922027</v>
      </c>
      <c r="G34" s="22">
        <f t="shared" si="0"/>
        <v>0</v>
      </c>
      <c r="H34" s="23"/>
      <c r="I34" s="24"/>
      <c r="J34" s="24"/>
      <c r="K34" s="25"/>
    </row>
    <row r="35" spans="1:11" ht="15">
      <c r="A35" s="17" t="s">
        <v>9</v>
      </c>
      <c r="B35" s="73">
        <f t="shared" si="1"/>
        <v>295225</v>
      </c>
      <c r="C35" s="74">
        <v>0</v>
      </c>
      <c r="D35" s="20"/>
      <c r="E35" s="20">
        <v>269100</v>
      </c>
      <c r="F35" s="21">
        <v>26125</v>
      </c>
      <c r="G35" s="22">
        <f t="shared" si="0"/>
        <v>200</v>
      </c>
      <c r="H35" s="23">
        <v>0</v>
      </c>
      <c r="I35" s="24"/>
      <c r="J35" s="24">
        <v>200</v>
      </c>
      <c r="K35" s="25"/>
    </row>
    <row r="36" spans="1:11" ht="15">
      <c r="A36" s="26" t="s">
        <v>16</v>
      </c>
      <c r="B36" s="75">
        <f t="shared" si="1"/>
        <v>0</v>
      </c>
      <c r="C36" s="76">
        <f>C37+C38</f>
        <v>0</v>
      </c>
      <c r="D36" s="29">
        <f>D37+D38</f>
        <v>0</v>
      </c>
      <c r="E36" s="29">
        <f>E37+E38</f>
        <v>0</v>
      </c>
      <c r="F36" s="30">
        <f>F37+F38</f>
        <v>0</v>
      </c>
      <c r="G36" s="31">
        <f t="shared" si="0"/>
        <v>0</v>
      </c>
      <c r="H36" s="32">
        <f>H37+H38</f>
        <v>0</v>
      </c>
      <c r="I36" s="33">
        <f>I37+I38</f>
        <v>0</v>
      </c>
      <c r="J36" s="33">
        <f>J37+J38</f>
        <v>0</v>
      </c>
      <c r="K36" s="34">
        <f>K37+K38</f>
        <v>0</v>
      </c>
    </row>
    <row r="37" spans="1:11" ht="15">
      <c r="A37" s="35" t="s">
        <v>8</v>
      </c>
      <c r="B37" s="77">
        <f t="shared" si="1"/>
        <v>0</v>
      </c>
      <c r="C37" s="78"/>
      <c r="D37" s="38"/>
      <c r="E37" s="38"/>
      <c r="F37" s="39"/>
      <c r="G37" s="40">
        <f t="shared" si="0"/>
        <v>0</v>
      </c>
      <c r="H37" s="41"/>
      <c r="I37" s="42"/>
      <c r="J37" s="42"/>
      <c r="K37" s="43"/>
    </row>
    <row r="38" spans="1:11" ht="15.75" thickBot="1">
      <c r="A38" s="103" t="s">
        <v>9</v>
      </c>
      <c r="B38" s="79">
        <f t="shared" si="1"/>
        <v>0</v>
      </c>
      <c r="C38" s="80"/>
      <c r="D38" s="46"/>
      <c r="E38" s="46"/>
      <c r="F38" s="47"/>
      <c r="G38" s="48">
        <f t="shared" si="0"/>
        <v>0</v>
      </c>
      <c r="H38" s="49"/>
      <c r="I38" s="50"/>
      <c r="J38" s="50"/>
      <c r="K38" s="51"/>
    </row>
    <row r="39" spans="1:11" ht="15">
      <c r="A39" s="104" t="s">
        <v>14</v>
      </c>
      <c r="B39" s="82">
        <f t="shared" si="1"/>
        <v>431876</v>
      </c>
      <c r="C39" s="83">
        <f>C40+C41</f>
        <v>0</v>
      </c>
      <c r="D39" s="11">
        <f>D40+D41</f>
        <v>0</v>
      </c>
      <c r="E39" s="11">
        <f>E40+E41</f>
        <v>431876</v>
      </c>
      <c r="F39" s="12">
        <f>F40+F41</f>
        <v>0</v>
      </c>
      <c r="G39" s="82">
        <f t="shared" si="0"/>
        <v>330</v>
      </c>
      <c r="H39" s="83">
        <f>H40+H41</f>
        <v>0</v>
      </c>
      <c r="I39" s="11">
        <f>I40+I41</f>
        <v>0</v>
      </c>
      <c r="J39" s="11">
        <f>J40+J41</f>
        <v>330</v>
      </c>
      <c r="K39" s="106">
        <f>K40+K41</f>
        <v>0</v>
      </c>
    </row>
    <row r="40" spans="1:11" ht="15">
      <c r="A40" s="17" t="s">
        <v>8</v>
      </c>
      <c r="B40" s="73">
        <f t="shared" si="1"/>
        <v>0</v>
      </c>
      <c r="C40" s="74"/>
      <c r="D40" s="20"/>
      <c r="E40" s="20"/>
      <c r="F40" s="21"/>
      <c r="G40" s="73">
        <f t="shared" si="0"/>
        <v>0</v>
      </c>
      <c r="H40" s="74"/>
      <c r="I40" s="20"/>
      <c r="J40" s="20"/>
      <c r="K40" s="107"/>
    </row>
    <row r="41" spans="1:11" ht="15.75" thickBot="1">
      <c r="A41" s="108" t="s">
        <v>9</v>
      </c>
      <c r="B41" s="86">
        <f t="shared" si="1"/>
        <v>431876</v>
      </c>
      <c r="C41" s="87"/>
      <c r="D41" s="88"/>
      <c r="E41" s="88">
        <v>431876</v>
      </c>
      <c r="F41" s="89"/>
      <c r="G41" s="86">
        <f t="shared" si="0"/>
        <v>330</v>
      </c>
      <c r="H41" s="87"/>
      <c r="I41" s="88"/>
      <c r="J41" s="88">
        <v>330</v>
      </c>
      <c r="K41" s="109"/>
    </row>
    <row r="42" spans="1:11" ht="15">
      <c r="A42" s="104" t="s">
        <v>27</v>
      </c>
      <c r="B42" s="65">
        <f t="shared" si="1"/>
        <v>237776</v>
      </c>
      <c r="C42" s="66">
        <f>C43+C44</f>
        <v>17640</v>
      </c>
      <c r="D42" s="67">
        <f>D43+D44</f>
        <v>0</v>
      </c>
      <c r="E42" s="67">
        <f>E43+E44</f>
        <v>106202</v>
      </c>
      <c r="F42" s="68">
        <f>F43+F44</f>
        <v>113934</v>
      </c>
      <c r="G42" s="69">
        <f t="shared" si="0"/>
        <v>0</v>
      </c>
      <c r="H42" s="70">
        <f>H43+H44</f>
        <v>0</v>
      </c>
      <c r="I42" s="71">
        <f>I43+I44</f>
        <v>0</v>
      </c>
      <c r="J42" s="71">
        <f>J43+J44</f>
        <v>0</v>
      </c>
      <c r="K42" s="72">
        <f>K43+K44</f>
        <v>0</v>
      </c>
    </row>
    <row r="43" spans="1:11" ht="15">
      <c r="A43" s="17" t="s">
        <v>8</v>
      </c>
      <c r="B43" s="73">
        <f t="shared" si="1"/>
        <v>190298</v>
      </c>
      <c r="C43" s="74">
        <v>17640</v>
      </c>
      <c r="D43" s="20"/>
      <c r="E43" s="20">
        <v>99465</v>
      </c>
      <c r="F43" s="21">
        <v>73193</v>
      </c>
      <c r="G43" s="22">
        <f t="shared" si="0"/>
        <v>0</v>
      </c>
      <c r="H43" s="23"/>
      <c r="I43" s="24"/>
      <c r="J43" s="24"/>
      <c r="K43" s="25"/>
    </row>
    <row r="44" spans="1:11" ht="15">
      <c r="A44" s="17" t="s">
        <v>9</v>
      </c>
      <c r="B44" s="73">
        <f t="shared" si="1"/>
        <v>47478</v>
      </c>
      <c r="C44" s="74"/>
      <c r="D44" s="20"/>
      <c r="E44" s="20">
        <v>6737</v>
      </c>
      <c r="F44" s="21">
        <v>40741</v>
      </c>
      <c r="G44" s="22">
        <f t="shared" si="0"/>
        <v>0</v>
      </c>
      <c r="H44" s="23"/>
      <c r="I44" s="24"/>
      <c r="J44" s="24"/>
      <c r="K44" s="25"/>
    </row>
    <row r="45" spans="1:11" ht="15">
      <c r="A45" s="26" t="s">
        <v>16</v>
      </c>
      <c r="B45" s="75">
        <f t="shared" si="1"/>
        <v>0</v>
      </c>
      <c r="C45" s="76">
        <f>C46+C47</f>
        <v>0</v>
      </c>
      <c r="D45" s="29">
        <f>D46+D47</f>
        <v>0</v>
      </c>
      <c r="E45" s="29">
        <f>E46+E47</f>
        <v>0</v>
      </c>
      <c r="F45" s="30">
        <f>F46+F47</f>
        <v>0</v>
      </c>
      <c r="G45" s="31">
        <f t="shared" si="0"/>
        <v>0</v>
      </c>
      <c r="H45" s="32">
        <f>H46+H47</f>
        <v>0</v>
      </c>
      <c r="I45" s="33">
        <f>I46+I47</f>
        <v>0</v>
      </c>
      <c r="J45" s="33">
        <f>J46+J47</f>
        <v>0</v>
      </c>
      <c r="K45" s="34">
        <f>K46+K47</f>
        <v>0</v>
      </c>
    </row>
    <row r="46" spans="1:11" ht="15">
      <c r="A46" s="35" t="s">
        <v>8</v>
      </c>
      <c r="B46" s="77">
        <f t="shared" si="1"/>
        <v>0</v>
      </c>
      <c r="C46" s="78"/>
      <c r="D46" s="38"/>
      <c r="E46" s="38"/>
      <c r="F46" s="39"/>
      <c r="G46" s="40">
        <f t="shared" si="0"/>
        <v>0</v>
      </c>
      <c r="H46" s="41"/>
      <c r="I46" s="42"/>
      <c r="J46" s="42"/>
      <c r="K46" s="43"/>
    </row>
    <row r="47" spans="1:11" ht="15.75" thickBot="1">
      <c r="A47" s="94" t="s">
        <v>9</v>
      </c>
      <c r="B47" s="95">
        <f t="shared" si="1"/>
        <v>0</v>
      </c>
      <c r="C47" s="96"/>
      <c r="D47" s="97"/>
      <c r="E47" s="97"/>
      <c r="F47" s="98"/>
      <c r="G47" s="99">
        <f t="shared" si="0"/>
        <v>0</v>
      </c>
      <c r="H47" s="100"/>
      <c r="I47" s="101"/>
      <c r="J47" s="101"/>
      <c r="K47" s="102"/>
    </row>
    <row r="48" spans="1:11" ht="15">
      <c r="A48" s="104" t="s">
        <v>21</v>
      </c>
      <c r="B48" s="82">
        <f t="shared" si="1"/>
        <v>2078212</v>
      </c>
      <c r="C48" s="83">
        <f>C49+C50</f>
        <v>2023051</v>
      </c>
      <c r="D48" s="11">
        <f>D49+D50</f>
        <v>0</v>
      </c>
      <c r="E48" s="11">
        <f>E49+E50</f>
        <v>55098</v>
      </c>
      <c r="F48" s="12">
        <f>F49+F50</f>
        <v>63</v>
      </c>
      <c r="G48" s="13">
        <f t="shared" si="0"/>
        <v>3063</v>
      </c>
      <c r="H48" s="14">
        <f>H49+H50</f>
        <v>3063</v>
      </c>
      <c r="I48" s="15">
        <f>I49+I50</f>
        <v>0</v>
      </c>
      <c r="J48" s="15">
        <f>J49+J50</f>
        <v>0</v>
      </c>
      <c r="K48" s="16">
        <f>K49+K50</f>
        <v>0</v>
      </c>
    </row>
    <row r="49" spans="1:11" ht="15">
      <c r="A49" s="17" t="s">
        <v>8</v>
      </c>
      <c r="B49" s="73">
        <f t="shared" si="1"/>
        <v>55257</v>
      </c>
      <c r="C49" s="74">
        <v>96</v>
      </c>
      <c r="D49" s="20"/>
      <c r="E49" s="20">
        <v>55098</v>
      </c>
      <c r="F49" s="21">
        <v>63</v>
      </c>
      <c r="G49" s="22">
        <f t="shared" si="0"/>
        <v>0</v>
      </c>
      <c r="H49" s="23"/>
      <c r="I49" s="24"/>
      <c r="J49" s="24"/>
      <c r="K49" s="25"/>
    </row>
    <row r="50" spans="1:11" ht="15">
      <c r="A50" s="17" t="s">
        <v>9</v>
      </c>
      <c r="B50" s="73">
        <f t="shared" si="1"/>
        <v>2022955</v>
      </c>
      <c r="C50" s="74">
        <v>2022955</v>
      </c>
      <c r="D50" s="20"/>
      <c r="E50" s="20">
        <v>0</v>
      </c>
      <c r="F50" s="21"/>
      <c r="G50" s="22">
        <f t="shared" si="0"/>
        <v>3063</v>
      </c>
      <c r="H50" s="23">
        <v>3063</v>
      </c>
      <c r="I50" s="24">
        <v>0</v>
      </c>
      <c r="J50" s="24">
        <v>0</v>
      </c>
      <c r="K50" s="25">
        <v>0</v>
      </c>
    </row>
    <row r="51" spans="1:11" ht="15">
      <c r="A51" s="26" t="s">
        <v>16</v>
      </c>
      <c r="B51" s="75">
        <f t="shared" si="1"/>
        <v>818650</v>
      </c>
      <c r="C51" s="76">
        <f>C52+C53</f>
        <v>818650</v>
      </c>
      <c r="D51" s="29">
        <f>D52+D53</f>
        <v>0</v>
      </c>
      <c r="E51" s="29">
        <f>E52+E53</f>
        <v>0</v>
      </c>
      <c r="F51" s="30">
        <f>F52+F53</f>
        <v>0</v>
      </c>
      <c r="G51" s="31">
        <f t="shared" si="0"/>
        <v>1244</v>
      </c>
      <c r="H51" s="32">
        <f>H52+H53</f>
        <v>1244</v>
      </c>
      <c r="I51" s="33">
        <f>I52+I53</f>
        <v>0</v>
      </c>
      <c r="J51" s="33">
        <f>J52+J53</f>
        <v>0</v>
      </c>
      <c r="K51" s="34">
        <f>K52+K53</f>
        <v>0</v>
      </c>
    </row>
    <row r="52" spans="1:11" ht="15">
      <c r="A52" s="35" t="s">
        <v>8</v>
      </c>
      <c r="B52" s="77">
        <f t="shared" si="1"/>
        <v>0</v>
      </c>
      <c r="C52" s="78"/>
      <c r="D52" s="38"/>
      <c r="E52" s="38"/>
      <c r="F52" s="39"/>
      <c r="G52" s="40">
        <f t="shared" si="0"/>
        <v>0</v>
      </c>
      <c r="H52" s="41"/>
      <c r="I52" s="42"/>
      <c r="J52" s="42"/>
      <c r="K52" s="43"/>
    </row>
    <row r="53" spans="1:11" ht="15.75" thickBot="1">
      <c r="A53" s="103" t="s">
        <v>9</v>
      </c>
      <c r="B53" s="79">
        <f t="shared" si="1"/>
        <v>818650</v>
      </c>
      <c r="C53" s="80">
        <v>818650</v>
      </c>
      <c r="D53" s="46"/>
      <c r="E53" s="46"/>
      <c r="F53" s="47"/>
      <c r="G53" s="48">
        <f t="shared" si="0"/>
        <v>1244</v>
      </c>
      <c r="H53" s="49">
        <v>1244</v>
      </c>
      <c r="I53" s="50"/>
      <c r="J53" s="50">
        <v>0</v>
      </c>
      <c r="K53" s="51">
        <v>0</v>
      </c>
    </row>
    <row r="54" spans="1:11" ht="15">
      <c r="A54" s="104" t="s">
        <v>18</v>
      </c>
      <c r="B54" s="82">
        <f t="shared" si="1"/>
        <v>1800765</v>
      </c>
      <c r="C54" s="83">
        <f>C55+C56</f>
        <v>0</v>
      </c>
      <c r="D54" s="11">
        <f>D55+D56</f>
        <v>0</v>
      </c>
      <c r="E54" s="11">
        <f>E55+E56</f>
        <v>879452</v>
      </c>
      <c r="F54" s="12">
        <f>F55+F56</f>
        <v>921313</v>
      </c>
      <c r="G54" s="13">
        <f t="shared" si="0"/>
        <v>796</v>
      </c>
      <c r="H54" s="14">
        <f>H55+H56</f>
        <v>0</v>
      </c>
      <c r="I54" s="15">
        <f>I55+I56</f>
        <v>0</v>
      </c>
      <c r="J54" s="15">
        <f>J55+J56</f>
        <v>795</v>
      </c>
      <c r="K54" s="16">
        <f>K55+K56</f>
        <v>1</v>
      </c>
    </row>
    <row r="55" spans="1:11" ht="15">
      <c r="A55" s="17" t="s">
        <v>8</v>
      </c>
      <c r="B55" s="73">
        <f t="shared" si="1"/>
        <v>875469</v>
      </c>
      <c r="C55" s="74"/>
      <c r="D55" s="20"/>
      <c r="E55" s="20">
        <v>100</v>
      </c>
      <c r="F55" s="21">
        <v>875369</v>
      </c>
      <c r="G55" s="22">
        <f t="shared" si="0"/>
        <v>0</v>
      </c>
      <c r="H55" s="23"/>
      <c r="I55" s="24"/>
      <c r="J55" s="24"/>
      <c r="K55" s="25"/>
    </row>
    <row r="56" spans="1:11" ht="15">
      <c r="A56" s="17" t="s">
        <v>9</v>
      </c>
      <c r="B56" s="73">
        <f t="shared" si="1"/>
        <v>925296</v>
      </c>
      <c r="C56" s="74"/>
      <c r="D56" s="20"/>
      <c r="E56" s="20">
        <v>879352</v>
      </c>
      <c r="F56" s="21">
        <v>45944</v>
      </c>
      <c r="G56" s="22">
        <f t="shared" si="0"/>
        <v>796</v>
      </c>
      <c r="H56" s="23"/>
      <c r="I56" s="24"/>
      <c r="J56" s="24">
        <v>795</v>
      </c>
      <c r="K56" s="25">
        <v>1</v>
      </c>
    </row>
    <row r="57" spans="1:11" ht="15">
      <c r="A57" s="26" t="s">
        <v>16</v>
      </c>
      <c r="B57" s="75">
        <f t="shared" si="1"/>
        <v>6923</v>
      </c>
      <c r="C57" s="76">
        <f>C58+C59</f>
        <v>0</v>
      </c>
      <c r="D57" s="29">
        <f>D58+D59</f>
        <v>0</v>
      </c>
      <c r="E57" s="29">
        <f>E58+E59</f>
        <v>0</v>
      </c>
      <c r="F57" s="30">
        <f>F58+F59</f>
        <v>6923</v>
      </c>
      <c r="G57" s="31">
        <f t="shared" si="0"/>
        <v>0</v>
      </c>
      <c r="H57" s="32">
        <f>H58+H59</f>
        <v>0</v>
      </c>
      <c r="I57" s="33">
        <f>I58+I59</f>
        <v>0</v>
      </c>
      <c r="J57" s="33">
        <f>J58+J59</f>
        <v>0</v>
      </c>
      <c r="K57" s="34">
        <f>K58+K59</f>
        <v>0</v>
      </c>
    </row>
    <row r="58" spans="1:11" ht="15">
      <c r="A58" s="35" t="s">
        <v>8</v>
      </c>
      <c r="B58" s="77">
        <f t="shared" si="1"/>
        <v>0</v>
      </c>
      <c r="C58" s="78"/>
      <c r="D58" s="38"/>
      <c r="E58" s="38"/>
      <c r="F58" s="39"/>
      <c r="G58" s="40">
        <f t="shared" si="0"/>
        <v>0</v>
      </c>
      <c r="H58" s="41"/>
      <c r="I58" s="42"/>
      <c r="J58" s="42"/>
      <c r="K58" s="43"/>
    </row>
    <row r="59" spans="1:11" ht="15.75" thickBot="1">
      <c r="A59" s="103" t="s">
        <v>9</v>
      </c>
      <c r="B59" s="79">
        <f t="shared" si="1"/>
        <v>6923</v>
      </c>
      <c r="C59" s="80">
        <v>0</v>
      </c>
      <c r="D59" s="46"/>
      <c r="E59" s="46"/>
      <c r="F59" s="47">
        <v>6923</v>
      </c>
      <c r="G59" s="48">
        <f t="shared" si="0"/>
        <v>0</v>
      </c>
      <c r="H59" s="49"/>
      <c r="I59" s="50"/>
      <c r="J59" s="50"/>
      <c r="K59" s="51"/>
    </row>
    <row r="60" spans="1:11" ht="15">
      <c r="A60" s="81" t="s">
        <v>28</v>
      </c>
      <c r="B60" s="82">
        <f t="shared" si="1"/>
        <v>2663679</v>
      </c>
      <c r="C60" s="83">
        <f>C61+C62</f>
        <v>61893</v>
      </c>
      <c r="D60" s="11">
        <f>D61+D62</f>
        <v>0</v>
      </c>
      <c r="E60" s="11">
        <f>E61+E62</f>
        <v>1991309</v>
      </c>
      <c r="F60" s="12">
        <f>F61+F62</f>
        <v>610477</v>
      </c>
      <c r="G60" s="13">
        <f t="shared" si="0"/>
        <v>1230</v>
      </c>
      <c r="H60" s="14">
        <f>H61+H62</f>
        <v>0</v>
      </c>
      <c r="I60" s="15">
        <f>I61+I62</f>
        <v>0</v>
      </c>
      <c r="J60" s="15">
        <f>J61+J62</f>
        <v>1230</v>
      </c>
      <c r="K60" s="16">
        <f>K61+K62</f>
        <v>0</v>
      </c>
    </row>
    <row r="61" spans="1:11" ht="15">
      <c r="A61" s="17" t="s">
        <v>8</v>
      </c>
      <c r="B61" s="73">
        <f t="shared" si="1"/>
        <v>727378</v>
      </c>
      <c r="C61" s="74"/>
      <c r="D61" s="20"/>
      <c r="E61" s="20">
        <v>136864</v>
      </c>
      <c r="F61" s="21">
        <v>590514</v>
      </c>
      <c r="G61" s="22">
        <f t="shared" si="0"/>
        <v>0</v>
      </c>
      <c r="H61" s="23"/>
      <c r="I61" s="24"/>
      <c r="J61" s="24"/>
      <c r="K61" s="25"/>
    </row>
    <row r="62" spans="1:11" ht="15">
      <c r="A62" s="17" t="s">
        <v>9</v>
      </c>
      <c r="B62" s="73">
        <f t="shared" si="1"/>
        <v>1936301</v>
      </c>
      <c r="C62" s="74">
        <v>61893</v>
      </c>
      <c r="D62" s="20"/>
      <c r="E62" s="20">
        <v>1854445</v>
      </c>
      <c r="F62" s="21">
        <v>19963</v>
      </c>
      <c r="G62" s="22">
        <f t="shared" si="0"/>
        <v>1230</v>
      </c>
      <c r="H62" s="23"/>
      <c r="I62" s="24"/>
      <c r="J62" s="24">
        <v>1230</v>
      </c>
      <c r="K62" s="25">
        <v>0</v>
      </c>
    </row>
    <row r="63" spans="1:11" ht="15">
      <c r="A63" s="26" t="s">
        <v>16</v>
      </c>
      <c r="B63" s="75">
        <f t="shared" si="1"/>
        <v>564779</v>
      </c>
      <c r="C63" s="76">
        <f>C64+C65</f>
        <v>2510</v>
      </c>
      <c r="D63" s="29">
        <f>D64+D65</f>
        <v>0</v>
      </c>
      <c r="E63" s="29">
        <f>E64+E65</f>
        <v>562269</v>
      </c>
      <c r="F63" s="30">
        <f>F64+F65</f>
        <v>0</v>
      </c>
      <c r="G63" s="31">
        <f t="shared" si="0"/>
        <v>837</v>
      </c>
      <c r="H63" s="32">
        <f>H64+H65</f>
        <v>0</v>
      </c>
      <c r="I63" s="33">
        <f>I64+I65</f>
        <v>0</v>
      </c>
      <c r="J63" s="33">
        <f>J64+J65</f>
        <v>837</v>
      </c>
      <c r="K63" s="34">
        <f>K64+K65</f>
        <v>0</v>
      </c>
    </row>
    <row r="64" spans="1:11" ht="15">
      <c r="A64" s="35" t="s">
        <v>8</v>
      </c>
      <c r="B64" s="77">
        <f t="shared" si="1"/>
        <v>0</v>
      </c>
      <c r="C64" s="78"/>
      <c r="D64" s="38"/>
      <c r="E64" s="38"/>
      <c r="F64" s="39"/>
      <c r="G64" s="40">
        <f t="shared" si="0"/>
        <v>0</v>
      </c>
      <c r="H64" s="41"/>
      <c r="I64" s="42"/>
      <c r="J64" s="42"/>
      <c r="K64" s="43"/>
    </row>
    <row r="65" spans="1:11" ht="15.75" thickBot="1">
      <c r="A65" s="103" t="s">
        <v>9</v>
      </c>
      <c r="B65" s="79">
        <f t="shared" si="1"/>
        <v>564779</v>
      </c>
      <c r="C65" s="80">
        <v>2510</v>
      </c>
      <c r="D65" s="46"/>
      <c r="E65" s="46">
        <v>562269</v>
      </c>
      <c r="F65" s="47"/>
      <c r="G65" s="48">
        <f t="shared" si="0"/>
        <v>837</v>
      </c>
      <c r="H65" s="49">
        <v>0</v>
      </c>
      <c r="I65" s="50"/>
      <c r="J65" s="50">
        <v>837</v>
      </c>
      <c r="K65" s="51">
        <v>0</v>
      </c>
    </row>
    <row r="66" spans="1:11" ht="15">
      <c r="A66" s="81" t="s">
        <v>29</v>
      </c>
      <c r="B66" s="82">
        <f t="shared" si="1"/>
        <v>701523</v>
      </c>
      <c r="C66" s="83">
        <f>C67+C68</f>
        <v>0</v>
      </c>
      <c r="D66" s="11">
        <f>D67+D68</f>
        <v>0</v>
      </c>
      <c r="E66" s="11">
        <f>E67+E68</f>
        <v>431800</v>
      </c>
      <c r="F66" s="12">
        <f>F67+F68</f>
        <v>269723</v>
      </c>
      <c r="G66" s="13">
        <f t="shared" si="0"/>
        <v>0</v>
      </c>
      <c r="H66" s="14">
        <f>H67+H68</f>
        <v>0</v>
      </c>
      <c r="I66" s="15">
        <f>I67+I68</f>
        <v>0</v>
      </c>
      <c r="J66" s="15">
        <f>J67+J68</f>
        <v>0</v>
      </c>
      <c r="K66" s="16">
        <f>K67+K68</f>
        <v>0</v>
      </c>
    </row>
    <row r="67" spans="1:11" ht="15">
      <c r="A67" s="52" t="s">
        <v>8</v>
      </c>
      <c r="B67" s="73">
        <f t="shared" si="1"/>
        <v>236203</v>
      </c>
      <c r="C67" s="74"/>
      <c r="D67" s="20"/>
      <c r="E67" s="20">
        <v>9783</v>
      </c>
      <c r="F67" s="21">
        <v>226420</v>
      </c>
      <c r="G67" s="22">
        <f t="shared" si="0"/>
        <v>0</v>
      </c>
      <c r="H67" s="23"/>
      <c r="I67" s="24"/>
      <c r="J67" s="24"/>
      <c r="K67" s="25"/>
    </row>
    <row r="68" spans="1:11" ht="15.75" thickBot="1">
      <c r="A68" s="85" t="s">
        <v>9</v>
      </c>
      <c r="B68" s="86">
        <f t="shared" si="1"/>
        <v>465320</v>
      </c>
      <c r="C68" s="87"/>
      <c r="D68" s="88"/>
      <c r="E68" s="88">
        <v>422017</v>
      </c>
      <c r="F68" s="89">
        <v>43303</v>
      </c>
      <c r="G68" s="90">
        <f t="shared" si="0"/>
        <v>0</v>
      </c>
      <c r="H68" s="91"/>
      <c r="I68" s="92"/>
      <c r="J68" s="92"/>
      <c r="K68" s="93"/>
    </row>
    <row r="69" spans="1:11" ht="15">
      <c r="A69" s="110" t="s">
        <v>17</v>
      </c>
      <c r="B69" s="111">
        <f>B66+B60+B54+B48+B42+B39+B33+B27+B24+B18+B12+B6</f>
        <v>351077705</v>
      </c>
      <c r="C69" s="14">
        <f aca="true" t="shared" si="2" ref="C69:K71">C66+C60+C54+C48+C42+C39+C33+C27+C24+C18+C12+C6</f>
        <v>51045513</v>
      </c>
      <c r="D69" s="14">
        <f t="shared" si="2"/>
        <v>8524467</v>
      </c>
      <c r="E69" s="14">
        <f t="shared" si="2"/>
        <v>126736170</v>
      </c>
      <c r="F69" s="14">
        <f t="shared" si="2"/>
        <v>164771555</v>
      </c>
      <c r="G69" s="111">
        <f t="shared" si="2"/>
        <v>172692</v>
      </c>
      <c r="H69" s="111">
        <f t="shared" si="2"/>
        <v>84060</v>
      </c>
      <c r="I69" s="112">
        <f t="shared" si="2"/>
        <v>11482</v>
      </c>
      <c r="J69" s="112">
        <f t="shared" si="2"/>
        <v>74644</v>
      </c>
      <c r="K69" s="114">
        <f t="shared" si="2"/>
        <v>2506</v>
      </c>
    </row>
    <row r="70" spans="1:11" ht="15">
      <c r="A70" s="52" t="s">
        <v>8</v>
      </c>
      <c r="B70" s="111">
        <f>B67+B61+B55+B49+B43+B40+B34+B28+B25+B19+B13+B7</f>
        <v>134636982</v>
      </c>
      <c r="C70" s="111">
        <f t="shared" si="2"/>
        <v>-91983</v>
      </c>
      <c r="D70" s="111">
        <f t="shared" si="2"/>
        <v>211767</v>
      </c>
      <c r="E70" s="111">
        <f t="shared" si="2"/>
        <v>7585638</v>
      </c>
      <c r="F70" s="111">
        <f t="shared" si="2"/>
        <v>126931560</v>
      </c>
      <c r="G70" s="111">
        <f t="shared" si="2"/>
        <v>0</v>
      </c>
      <c r="H70" s="111">
        <f t="shared" si="2"/>
        <v>0</v>
      </c>
      <c r="I70" s="112">
        <f t="shared" si="2"/>
        <v>0</v>
      </c>
      <c r="J70" s="112">
        <f t="shared" si="2"/>
        <v>0</v>
      </c>
      <c r="K70" s="114">
        <f t="shared" si="2"/>
        <v>0</v>
      </c>
    </row>
    <row r="71" spans="1:11" ht="15">
      <c r="A71" s="116" t="s">
        <v>9</v>
      </c>
      <c r="B71" s="111">
        <f>B68+B62+B56+B50+B44+B41+B35+B29+B26+B20+B14+B8</f>
        <v>216440723</v>
      </c>
      <c r="C71" s="111">
        <f t="shared" si="2"/>
        <v>51137496</v>
      </c>
      <c r="D71" s="111">
        <f t="shared" si="2"/>
        <v>8312700</v>
      </c>
      <c r="E71" s="111">
        <f t="shared" si="2"/>
        <v>119150532</v>
      </c>
      <c r="F71" s="111">
        <f t="shared" si="2"/>
        <v>37839995</v>
      </c>
      <c r="G71" s="118">
        <f>G68+G62+G56+G50+G44+G41+G35+G29+G26+G20+G14+G8</f>
        <v>172692</v>
      </c>
      <c r="H71" s="118">
        <f t="shared" si="2"/>
        <v>84060</v>
      </c>
      <c r="I71" s="119">
        <f t="shared" si="2"/>
        <v>11482</v>
      </c>
      <c r="J71" s="119">
        <f t="shared" si="2"/>
        <v>74644</v>
      </c>
      <c r="K71" s="120">
        <f t="shared" si="2"/>
        <v>2506</v>
      </c>
    </row>
    <row r="72" spans="1:11" ht="15">
      <c r="A72" s="121" t="s">
        <v>16</v>
      </c>
      <c r="B72" s="32">
        <f>B9+B15+B21+B30+B36+B45+B51+B57+B63</f>
        <v>37805712</v>
      </c>
      <c r="C72" s="32">
        <f aca="true" t="shared" si="3" ref="C72:K74">C9+C15+C21+C30+C36+C45+C51+C57+C63</f>
        <v>8244378</v>
      </c>
      <c r="D72" s="32">
        <f t="shared" si="3"/>
        <v>90</v>
      </c>
      <c r="E72" s="32">
        <f t="shared" si="3"/>
        <v>22840648</v>
      </c>
      <c r="F72" s="32">
        <f t="shared" si="3"/>
        <v>6720596</v>
      </c>
      <c r="G72" s="32">
        <f t="shared" si="3"/>
        <v>34577</v>
      </c>
      <c r="H72" s="31">
        <f t="shared" si="3"/>
        <v>11396</v>
      </c>
      <c r="I72" s="33">
        <f t="shared" si="3"/>
        <v>0</v>
      </c>
      <c r="J72" s="33">
        <f t="shared" si="3"/>
        <v>21664</v>
      </c>
      <c r="K72" s="34">
        <f t="shared" si="3"/>
        <v>1517</v>
      </c>
    </row>
    <row r="73" spans="1:11" ht="15">
      <c r="A73" s="35" t="s">
        <v>8</v>
      </c>
      <c r="B73" s="32">
        <f>B10+B16+B22+B31+B37+B46+B52+B58+B64</f>
        <v>0</v>
      </c>
      <c r="C73" s="32">
        <f t="shared" si="3"/>
        <v>0</v>
      </c>
      <c r="D73" s="32">
        <f t="shared" si="3"/>
        <v>0</v>
      </c>
      <c r="E73" s="32">
        <f t="shared" si="3"/>
        <v>0</v>
      </c>
      <c r="F73" s="32">
        <f t="shared" si="3"/>
        <v>0</v>
      </c>
      <c r="G73" s="32">
        <f t="shared" si="3"/>
        <v>0</v>
      </c>
      <c r="H73" s="31">
        <f t="shared" si="3"/>
        <v>0</v>
      </c>
      <c r="I73" s="33">
        <f t="shared" si="3"/>
        <v>0</v>
      </c>
      <c r="J73" s="33">
        <f t="shared" si="3"/>
        <v>0</v>
      </c>
      <c r="K73" s="34">
        <f t="shared" si="3"/>
        <v>0</v>
      </c>
    </row>
    <row r="74" spans="1:11" ht="15.75" thickBot="1">
      <c r="A74" s="103" t="s">
        <v>9</v>
      </c>
      <c r="B74" s="122">
        <f>B11+B17+B23+B32+B38+B47+B53+B59+B65</f>
        <v>37805712</v>
      </c>
      <c r="C74" s="122">
        <f t="shared" si="3"/>
        <v>8244378</v>
      </c>
      <c r="D74" s="122">
        <f t="shared" si="3"/>
        <v>90</v>
      </c>
      <c r="E74" s="122">
        <f t="shared" si="3"/>
        <v>22840648</v>
      </c>
      <c r="F74" s="122">
        <f t="shared" si="3"/>
        <v>6720596</v>
      </c>
      <c r="G74" s="123">
        <f t="shared" si="3"/>
        <v>34577</v>
      </c>
      <c r="H74" s="124">
        <f t="shared" si="3"/>
        <v>11396</v>
      </c>
      <c r="I74" s="125">
        <f t="shared" si="3"/>
        <v>0</v>
      </c>
      <c r="J74" s="125">
        <f t="shared" si="3"/>
        <v>21664</v>
      </c>
      <c r="K74" s="126">
        <f t="shared" si="3"/>
        <v>1517</v>
      </c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showZero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D84" sqref="D84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>C6+D6+E6+F6</f>
        <v>182112946</v>
      </c>
      <c r="C6" s="10">
        <f>C7+C8</f>
        <v>47922070</v>
      </c>
      <c r="D6" s="11">
        <f>D7+D8</f>
        <v>8765057</v>
      </c>
      <c r="E6" s="11">
        <f>E7+E8</f>
        <v>51900030</v>
      </c>
      <c r="F6" s="12">
        <f>F7+F8</f>
        <v>73525789</v>
      </c>
      <c r="G6" s="13">
        <f aca="true" t="shared" si="0" ref="G6:G68">H6+I6+J6+K6</f>
        <v>116075</v>
      </c>
      <c r="H6" s="14">
        <f>H7+H8</f>
        <v>75980</v>
      </c>
      <c r="I6" s="15">
        <f>I7+I8</f>
        <v>11555</v>
      </c>
      <c r="J6" s="15">
        <f>J7+J8</f>
        <v>27636</v>
      </c>
      <c r="K6" s="16">
        <f>K7+K8</f>
        <v>904</v>
      </c>
    </row>
    <row r="7" spans="1:11" ht="15">
      <c r="A7" s="17" t="s">
        <v>8</v>
      </c>
      <c r="B7" s="18">
        <f aca="true" t="shared" si="1" ref="B7:B68">C7+D7+E7+F7</f>
        <v>57189554</v>
      </c>
      <c r="C7" s="19">
        <v>1018845</v>
      </c>
      <c r="D7" s="20">
        <v>278152</v>
      </c>
      <c r="E7" s="20">
        <v>3546934</v>
      </c>
      <c r="F7" s="21">
        <v>52345623</v>
      </c>
      <c r="G7" s="22">
        <f t="shared" si="0"/>
        <v>0</v>
      </c>
      <c r="H7" s="23">
        <v>0</v>
      </c>
      <c r="I7" s="24">
        <v>0</v>
      </c>
      <c r="J7" s="24">
        <v>0</v>
      </c>
      <c r="K7" s="25">
        <v>0</v>
      </c>
    </row>
    <row r="8" spans="1:11" ht="15">
      <c r="A8" s="17" t="s">
        <v>9</v>
      </c>
      <c r="B8" s="18">
        <f t="shared" si="1"/>
        <v>124923392</v>
      </c>
      <c r="C8" s="19">
        <v>46903225</v>
      </c>
      <c r="D8" s="20">
        <v>8486905</v>
      </c>
      <c r="E8" s="20">
        <v>48353096</v>
      </c>
      <c r="F8" s="21">
        <v>21180166</v>
      </c>
      <c r="G8" s="22">
        <f t="shared" si="0"/>
        <v>116075</v>
      </c>
      <c r="H8" s="23">
        <v>75980</v>
      </c>
      <c r="I8" s="24">
        <v>11555</v>
      </c>
      <c r="J8" s="24">
        <v>27636</v>
      </c>
      <c r="K8" s="25">
        <v>904</v>
      </c>
    </row>
    <row r="9" spans="1:11" ht="15">
      <c r="A9" s="26" t="s">
        <v>16</v>
      </c>
      <c r="B9" s="27">
        <f t="shared" si="1"/>
        <v>8869092</v>
      </c>
      <c r="C9" s="28">
        <f>C10+C11</f>
        <v>7799193</v>
      </c>
      <c r="D9" s="29">
        <f>D10+D11</f>
        <v>400</v>
      </c>
      <c r="E9" s="29">
        <f>E10+E11</f>
        <v>351805</v>
      </c>
      <c r="F9" s="30">
        <f>F10+F11</f>
        <v>717694</v>
      </c>
      <c r="G9" s="31">
        <f t="shared" si="0"/>
        <v>11114</v>
      </c>
      <c r="H9" s="32">
        <f>H10+H11</f>
        <v>10542</v>
      </c>
      <c r="I9" s="33">
        <f>I10+I11</f>
        <v>0</v>
      </c>
      <c r="J9" s="33">
        <f>J10+J11</f>
        <v>0</v>
      </c>
      <c r="K9" s="34">
        <f>K10+K11</f>
        <v>572</v>
      </c>
    </row>
    <row r="10" spans="1:11" ht="15">
      <c r="A10" s="35" t="s">
        <v>8</v>
      </c>
      <c r="B10" s="36">
        <f t="shared" si="1"/>
        <v>0</v>
      </c>
      <c r="C10" s="37">
        <v>0</v>
      </c>
      <c r="D10" s="38">
        <v>0</v>
      </c>
      <c r="E10" s="38">
        <v>0</v>
      </c>
      <c r="F10" s="39">
        <v>0</v>
      </c>
      <c r="G10" s="40">
        <f t="shared" si="0"/>
        <v>0</v>
      </c>
      <c r="H10" s="41">
        <v>0</v>
      </c>
      <c r="I10" s="42">
        <v>0</v>
      </c>
      <c r="J10" s="42">
        <v>0</v>
      </c>
      <c r="K10" s="43">
        <v>0</v>
      </c>
    </row>
    <row r="11" spans="1:11" ht="15.75" thickBot="1">
      <c r="A11" s="94" t="s">
        <v>9</v>
      </c>
      <c r="B11" s="44">
        <f t="shared" si="1"/>
        <v>8869092</v>
      </c>
      <c r="C11" s="45">
        <v>7799193</v>
      </c>
      <c r="D11" s="46">
        <v>400</v>
      </c>
      <c r="E11" s="46">
        <v>351805</v>
      </c>
      <c r="F11" s="47">
        <v>717694</v>
      </c>
      <c r="G11" s="48">
        <f t="shared" si="0"/>
        <v>11114</v>
      </c>
      <c r="H11" s="49">
        <v>10542</v>
      </c>
      <c r="I11" s="50">
        <v>0</v>
      </c>
      <c r="J11" s="50">
        <v>0</v>
      </c>
      <c r="K11" s="51">
        <v>572</v>
      </c>
    </row>
    <row r="12" spans="1:11" ht="15">
      <c r="A12" s="81" t="s">
        <v>20</v>
      </c>
      <c r="B12" s="9">
        <f t="shared" si="1"/>
        <v>160879918</v>
      </c>
      <c r="C12" s="10">
        <f>C13+C14</f>
        <v>0</v>
      </c>
      <c r="D12" s="11">
        <f>D13+D14</f>
        <v>0</v>
      </c>
      <c r="E12" s="11">
        <f>E13+E14</f>
        <v>68745578</v>
      </c>
      <c r="F12" s="12">
        <f>F13+F14</f>
        <v>92134340</v>
      </c>
      <c r="G12" s="13">
        <f t="shared" si="0"/>
        <v>37615</v>
      </c>
      <c r="H12" s="14">
        <f>H13+H14</f>
        <v>0</v>
      </c>
      <c r="I12" s="15">
        <f>I13+I14</f>
        <v>0</v>
      </c>
      <c r="J12" s="15">
        <f>J13+J14</f>
        <v>36096</v>
      </c>
      <c r="K12" s="16">
        <f>K13+K14</f>
        <v>1519</v>
      </c>
    </row>
    <row r="13" spans="1:11" ht="15">
      <c r="A13" s="52" t="s">
        <v>8</v>
      </c>
      <c r="B13" s="18">
        <f t="shared" si="1"/>
        <v>77882379</v>
      </c>
      <c r="C13" s="19">
        <v>0</v>
      </c>
      <c r="D13" s="20">
        <v>0</v>
      </c>
      <c r="E13" s="20">
        <v>3830849</v>
      </c>
      <c r="F13" s="21">
        <v>74051530</v>
      </c>
      <c r="G13" s="22">
        <f t="shared" si="0"/>
        <v>0</v>
      </c>
      <c r="H13" s="23">
        <v>0</v>
      </c>
      <c r="I13" s="24">
        <v>0</v>
      </c>
      <c r="J13" s="24">
        <v>0</v>
      </c>
      <c r="K13" s="25">
        <v>0</v>
      </c>
    </row>
    <row r="14" spans="1:11" ht="15">
      <c r="A14" s="53" t="s">
        <v>9</v>
      </c>
      <c r="B14" s="54">
        <f t="shared" si="1"/>
        <v>82997539</v>
      </c>
      <c r="C14" s="55">
        <v>0</v>
      </c>
      <c r="D14" s="56">
        <v>0</v>
      </c>
      <c r="E14" s="56">
        <v>64914729</v>
      </c>
      <c r="F14" s="57">
        <v>18082810</v>
      </c>
      <c r="G14" s="58">
        <f t="shared" si="0"/>
        <v>37615</v>
      </c>
      <c r="H14" s="59">
        <v>0</v>
      </c>
      <c r="I14" s="60">
        <v>0</v>
      </c>
      <c r="J14" s="60">
        <v>36096</v>
      </c>
      <c r="K14" s="61">
        <v>1519</v>
      </c>
    </row>
    <row r="15" spans="1:11" ht="15">
      <c r="A15" s="62" t="s">
        <v>16</v>
      </c>
      <c r="B15" s="27">
        <f t="shared" si="1"/>
        <v>24955273</v>
      </c>
      <c r="C15" s="28">
        <f>C16+C17</f>
        <v>0</v>
      </c>
      <c r="D15" s="29">
        <f>D16+D17</f>
        <v>0</v>
      </c>
      <c r="E15" s="29">
        <f>E16+E17</f>
        <v>18812947</v>
      </c>
      <c r="F15" s="30">
        <f>F16+F17</f>
        <v>6142326</v>
      </c>
      <c r="G15" s="31">
        <f t="shared" si="0"/>
        <v>15811</v>
      </c>
      <c r="H15" s="32">
        <f>H16+H17</f>
        <v>0</v>
      </c>
      <c r="I15" s="33">
        <f>I16+I17</f>
        <v>0</v>
      </c>
      <c r="J15" s="33">
        <f>J16+J17</f>
        <v>14908</v>
      </c>
      <c r="K15" s="34">
        <f>K16+K17</f>
        <v>903</v>
      </c>
    </row>
    <row r="16" spans="1:11" ht="15">
      <c r="A16" s="63" t="s">
        <v>8</v>
      </c>
      <c r="B16" s="36">
        <f t="shared" si="1"/>
        <v>0</v>
      </c>
      <c r="C16" s="37">
        <v>0</v>
      </c>
      <c r="D16" s="38">
        <v>0</v>
      </c>
      <c r="E16" s="38">
        <v>0</v>
      </c>
      <c r="F16" s="39">
        <v>0</v>
      </c>
      <c r="G16" s="40">
        <f t="shared" si="0"/>
        <v>0</v>
      </c>
      <c r="H16" s="41">
        <v>0</v>
      </c>
      <c r="I16" s="42">
        <v>0</v>
      </c>
      <c r="J16" s="42">
        <v>0</v>
      </c>
      <c r="K16" s="43">
        <v>0</v>
      </c>
    </row>
    <row r="17" spans="1:11" ht="15.75" thickBot="1">
      <c r="A17" s="64" t="s">
        <v>9</v>
      </c>
      <c r="B17" s="44">
        <f t="shared" si="1"/>
        <v>24955273</v>
      </c>
      <c r="C17" s="45">
        <v>0</v>
      </c>
      <c r="D17" s="46">
        <v>0</v>
      </c>
      <c r="E17" s="46">
        <v>18812947</v>
      </c>
      <c r="F17" s="47">
        <v>6142326</v>
      </c>
      <c r="G17" s="48">
        <f t="shared" si="0"/>
        <v>15811</v>
      </c>
      <c r="H17" s="49">
        <v>0</v>
      </c>
      <c r="I17" s="50">
        <v>0</v>
      </c>
      <c r="J17" s="50">
        <v>14908</v>
      </c>
      <c r="K17" s="51">
        <v>903</v>
      </c>
    </row>
    <row r="18" spans="1:11" ht="15">
      <c r="A18" s="8" t="s">
        <v>10</v>
      </c>
      <c r="B18" s="65">
        <f t="shared" si="1"/>
        <v>6798374</v>
      </c>
      <c r="C18" s="66">
        <f>C19+C20</f>
        <v>1900474</v>
      </c>
      <c r="D18" s="67">
        <f>D19+D20</f>
        <v>0</v>
      </c>
      <c r="E18" s="67">
        <f>E19+E20</f>
        <v>4802291</v>
      </c>
      <c r="F18" s="68">
        <f>F19+F20</f>
        <v>95609</v>
      </c>
      <c r="G18" s="69">
        <f t="shared" si="0"/>
        <v>8679</v>
      </c>
      <c r="H18" s="70">
        <f>H19+H20</f>
        <v>2580</v>
      </c>
      <c r="I18" s="71">
        <f>I19+I20</f>
        <v>0</v>
      </c>
      <c r="J18" s="71">
        <f>J19+J20</f>
        <v>6070</v>
      </c>
      <c r="K18" s="72">
        <f>K19+K20</f>
        <v>29</v>
      </c>
    </row>
    <row r="19" spans="1:11" ht="15">
      <c r="A19" s="17" t="s">
        <v>8</v>
      </c>
      <c r="B19" s="73">
        <f t="shared" si="1"/>
        <v>146873</v>
      </c>
      <c r="C19" s="74">
        <v>0</v>
      </c>
      <c r="D19" s="20">
        <v>0</v>
      </c>
      <c r="E19" s="20">
        <v>110636</v>
      </c>
      <c r="F19" s="21">
        <v>36237</v>
      </c>
      <c r="G19" s="22">
        <f t="shared" si="0"/>
        <v>0</v>
      </c>
      <c r="H19" s="23">
        <v>0</v>
      </c>
      <c r="I19" s="24">
        <v>0</v>
      </c>
      <c r="J19" s="24">
        <v>0</v>
      </c>
      <c r="K19" s="25">
        <v>0</v>
      </c>
    </row>
    <row r="20" spans="1:11" ht="15">
      <c r="A20" s="17" t="s">
        <v>9</v>
      </c>
      <c r="B20" s="73">
        <f t="shared" si="1"/>
        <v>6651501</v>
      </c>
      <c r="C20" s="74">
        <v>1900474</v>
      </c>
      <c r="D20" s="20">
        <v>0</v>
      </c>
      <c r="E20" s="20">
        <v>4691655</v>
      </c>
      <c r="F20" s="21">
        <v>59372</v>
      </c>
      <c r="G20" s="22">
        <f t="shared" si="0"/>
        <v>8679</v>
      </c>
      <c r="H20" s="23">
        <v>2580</v>
      </c>
      <c r="I20" s="24">
        <v>0</v>
      </c>
      <c r="J20" s="24">
        <v>6070</v>
      </c>
      <c r="K20" s="25">
        <v>29</v>
      </c>
    </row>
    <row r="21" spans="1:11" ht="15">
      <c r="A21" s="26" t="s">
        <v>16</v>
      </c>
      <c r="B21" s="75">
        <f t="shared" si="1"/>
        <v>4524731</v>
      </c>
      <c r="C21" s="76">
        <f>C22+C23</f>
        <v>201970</v>
      </c>
      <c r="D21" s="29">
        <f>D22+D23</f>
        <v>0</v>
      </c>
      <c r="E21" s="29">
        <f>E22+E23</f>
        <v>4302381</v>
      </c>
      <c r="F21" s="30">
        <f>F22+F23</f>
        <v>20380</v>
      </c>
      <c r="G21" s="31">
        <f t="shared" si="0"/>
        <v>6181</v>
      </c>
      <c r="H21" s="32">
        <f>H22+H23</f>
        <v>113</v>
      </c>
      <c r="I21" s="33">
        <f>I22+I23</f>
        <v>0</v>
      </c>
      <c r="J21" s="33">
        <f>J22+J23</f>
        <v>6039</v>
      </c>
      <c r="K21" s="34">
        <f>K22+K23</f>
        <v>29</v>
      </c>
    </row>
    <row r="22" spans="1:11" ht="15">
      <c r="A22" s="35" t="s">
        <v>8</v>
      </c>
      <c r="B22" s="77">
        <f t="shared" si="1"/>
        <v>0</v>
      </c>
      <c r="C22" s="78">
        <v>0</v>
      </c>
      <c r="D22" s="38">
        <v>0</v>
      </c>
      <c r="E22" s="38">
        <v>0</v>
      </c>
      <c r="F22" s="39">
        <v>0</v>
      </c>
      <c r="G22" s="40">
        <f t="shared" si="0"/>
        <v>0</v>
      </c>
      <c r="H22" s="41">
        <v>0</v>
      </c>
      <c r="I22" s="42">
        <v>0</v>
      </c>
      <c r="J22" s="42">
        <v>0</v>
      </c>
      <c r="K22" s="43">
        <v>0</v>
      </c>
    </row>
    <row r="23" spans="1:11" ht="15.75" thickBot="1">
      <c r="A23" s="35" t="s">
        <v>9</v>
      </c>
      <c r="B23" s="79">
        <f t="shared" si="1"/>
        <v>4524731</v>
      </c>
      <c r="C23" s="80">
        <v>201970</v>
      </c>
      <c r="D23" s="46">
        <v>0</v>
      </c>
      <c r="E23" s="46">
        <v>4302381</v>
      </c>
      <c r="F23" s="47">
        <v>20380</v>
      </c>
      <c r="G23" s="48">
        <f t="shared" si="0"/>
        <v>6181</v>
      </c>
      <c r="H23" s="49">
        <v>113</v>
      </c>
      <c r="I23" s="50">
        <v>0</v>
      </c>
      <c r="J23" s="50">
        <v>6039</v>
      </c>
      <c r="K23" s="51">
        <v>29</v>
      </c>
    </row>
    <row r="24" spans="1:11" ht="15">
      <c r="A24" s="81" t="s">
        <v>11</v>
      </c>
      <c r="B24" s="82">
        <f t="shared" si="1"/>
        <v>189696</v>
      </c>
      <c r="C24" s="83">
        <f>C25+C26</f>
        <v>0</v>
      </c>
      <c r="D24" s="11">
        <f>D25+D26</f>
        <v>0</v>
      </c>
      <c r="E24" s="11">
        <f>E25+E26</f>
        <v>184149</v>
      </c>
      <c r="F24" s="12">
        <f>F25+F26</f>
        <v>5547</v>
      </c>
      <c r="G24" s="13">
        <f t="shared" si="0"/>
        <v>45</v>
      </c>
      <c r="H24" s="14">
        <f>H25+H26</f>
        <v>0</v>
      </c>
      <c r="I24" s="15">
        <f>I25+I26</f>
        <v>0</v>
      </c>
      <c r="J24" s="15">
        <f>J25+J26</f>
        <v>45</v>
      </c>
      <c r="K24" s="16">
        <f>K25+K26</f>
        <v>0</v>
      </c>
    </row>
    <row r="25" spans="1:11" ht="15">
      <c r="A25" s="52" t="s">
        <v>8</v>
      </c>
      <c r="B25" s="73">
        <f t="shared" si="1"/>
        <v>5186</v>
      </c>
      <c r="C25" s="74">
        <v>0</v>
      </c>
      <c r="D25" s="20">
        <v>0</v>
      </c>
      <c r="E25" s="20">
        <v>3930</v>
      </c>
      <c r="F25" s="84">
        <v>1256</v>
      </c>
      <c r="G25" s="22">
        <f t="shared" si="0"/>
        <v>0</v>
      </c>
      <c r="H25" s="23">
        <v>0</v>
      </c>
      <c r="I25" s="24">
        <v>0</v>
      </c>
      <c r="J25" s="24">
        <v>0</v>
      </c>
      <c r="K25" s="25">
        <v>0</v>
      </c>
    </row>
    <row r="26" spans="1:11" ht="15.75" thickBot="1">
      <c r="A26" s="85" t="s">
        <v>9</v>
      </c>
      <c r="B26" s="86">
        <f t="shared" si="1"/>
        <v>184510</v>
      </c>
      <c r="C26" s="87">
        <v>0</v>
      </c>
      <c r="D26" s="88">
        <v>0</v>
      </c>
      <c r="E26" s="88">
        <v>180219</v>
      </c>
      <c r="F26" s="89">
        <v>4291</v>
      </c>
      <c r="G26" s="90">
        <f t="shared" si="0"/>
        <v>45</v>
      </c>
      <c r="H26" s="91">
        <v>0</v>
      </c>
      <c r="I26" s="92">
        <v>0</v>
      </c>
      <c r="J26" s="92">
        <v>45</v>
      </c>
      <c r="K26" s="93">
        <v>0</v>
      </c>
    </row>
    <row r="27" spans="1:11" ht="15">
      <c r="A27" s="8" t="s">
        <v>34</v>
      </c>
      <c r="B27" s="65">
        <f t="shared" si="1"/>
        <v>502514</v>
      </c>
      <c r="C27" s="66">
        <f>C28+C29</f>
        <v>0</v>
      </c>
      <c r="D27" s="67">
        <f>D28+D29</f>
        <v>0</v>
      </c>
      <c r="E27" s="67">
        <f>E28+E29</f>
        <v>492499</v>
      </c>
      <c r="F27" s="68">
        <f>F28+F29</f>
        <v>10015</v>
      </c>
      <c r="G27" s="69">
        <f t="shared" si="0"/>
        <v>623</v>
      </c>
      <c r="H27" s="70">
        <f>H28+H29</f>
        <v>0</v>
      </c>
      <c r="I27" s="71">
        <f>I28+I29</f>
        <v>0</v>
      </c>
      <c r="J27" s="71">
        <f>J28+J29</f>
        <v>619</v>
      </c>
      <c r="K27" s="72">
        <f>K28+K29</f>
        <v>4</v>
      </c>
    </row>
    <row r="28" spans="1:11" ht="15">
      <c r="A28" s="17" t="s">
        <v>8</v>
      </c>
      <c r="B28" s="73">
        <f t="shared" si="1"/>
        <v>0</v>
      </c>
      <c r="C28" s="74">
        <v>0</v>
      </c>
      <c r="D28" s="20">
        <v>0</v>
      </c>
      <c r="E28" s="20">
        <v>0</v>
      </c>
      <c r="F28" s="20">
        <v>0</v>
      </c>
      <c r="G28" s="22">
        <f t="shared" si="0"/>
        <v>0</v>
      </c>
      <c r="H28" s="23">
        <v>0</v>
      </c>
      <c r="I28" s="24">
        <v>0</v>
      </c>
      <c r="J28" s="24">
        <v>0</v>
      </c>
      <c r="K28" s="25">
        <v>0</v>
      </c>
    </row>
    <row r="29" spans="1:11" ht="15">
      <c r="A29" s="17" t="s">
        <v>9</v>
      </c>
      <c r="B29" s="73">
        <f t="shared" si="1"/>
        <v>502514</v>
      </c>
      <c r="C29" s="74">
        <v>0</v>
      </c>
      <c r="D29" s="20">
        <v>0</v>
      </c>
      <c r="E29" s="20">
        <v>492499</v>
      </c>
      <c r="F29" s="20">
        <v>10015</v>
      </c>
      <c r="G29" s="22">
        <f t="shared" si="0"/>
        <v>623</v>
      </c>
      <c r="H29" s="23">
        <v>0</v>
      </c>
      <c r="I29" s="24">
        <v>0</v>
      </c>
      <c r="J29" s="24">
        <v>619</v>
      </c>
      <c r="K29" s="25">
        <v>4</v>
      </c>
    </row>
    <row r="30" spans="1:11" ht="15">
      <c r="A30" s="26" t="s">
        <v>16</v>
      </c>
      <c r="B30" s="75">
        <f t="shared" si="1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0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1"/>
        <v>0</v>
      </c>
      <c r="C31" s="78">
        <v>0</v>
      </c>
      <c r="D31" s="38">
        <v>0</v>
      </c>
      <c r="E31" s="38">
        <v>0</v>
      </c>
      <c r="F31" s="39">
        <v>0</v>
      </c>
      <c r="G31" s="40">
        <f t="shared" si="0"/>
        <v>0</v>
      </c>
      <c r="H31" s="41">
        <v>0</v>
      </c>
      <c r="I31" s="42">
        <v>0</v>
      </c>
      <c r="J31" s="42">
        <v>0</v>
      </c>
      <c r="K31" s="43">
        <v>0</v>
      </c>
    </row>
    <row r="32" spans="1:11" ht="15.75" thickBot="1">
      <c r="A32" s="94" t="s">
        <v>9</v>
      </c>
      <c r="B32" s="95">
        <f t="shared" si="1"/>
        <v>0</v>
      </c>
      <c r="C32" s="96">
        <v>0</v>
      </c>
      <c r="D32" s="97">
        <v>0</v>
      </c>
      <c r="E32" s="97">
        <v>0</v>
      </c>
      <c r="F32" s="98">
        <v>0</v>
      </c>
      <c r="G32" s="99">
        <f t="shared" si="0"/>
        <v>0</v>
      </c>
      <c r="H32" s="100">
        <v>0</v>
      </c>
      <c r="I32" s="101">
        <v>0</v>
      </c>
      <c r="J32" s="101">
        <v>0</v>
      </c>
      <c r="K32" s="102">
        <v>0</v>
      </c>
    </row>
    <row r="33" spans="1:11" ht="15">
      <c r="A33" s="81" t="s">
        <v>24</v>
      </c>
      <c r="B33" s="82">
        <f t="shared" si="1"/>
        <v>1467102</v>
      </c>
      <c r="C33" s="83">
        <f>C34+C35</f>
        <v>0</v>
      </c>
      <c r="D33" s="11">
        <f>D34+D35</f>
        <v>0</v>
      </c>
      <c r="E33" s="11">
        <f>E34+E35</f>
        <v>473712</v>
      </c>
      <c r="F33" s="12">
        <f>F34+F35</f>
        <v>993390</v>
      </c>
      <c r="G33" s="13">
        <f t="shared" si="0"/>
        <v>166</v>
      </c>
      <c r="H33" s="14">
        <f>H34+H35</f>
        <v>0</v>
      </c>
      <c r="I33" s="15">
        <f>I34+I35</f>
        <v>0</v>
      </c>
      <c r="J33" s="15">
        <f>J34+J35</f>
        <v>166</v>
      </c>
      <c r="K33" s="16">
        <f>K34+K35</f>
        <v>0</v>
      </c>
    </row>
    <row r="34" spans="1:11" ht="15">
      <c r="A34" s="17" t="s">
        <v>8</v>
      </c>
      <c r="B34" s="73">
        <f t="shared" si="1"/>
        <v>1003304</v>
      </c>
      <c r="C34" s="74">
        <v>0</v>
      </c>
      <c r="D34" s="20">
        <v>0</v>
      </c>
      <c r="E34" s="20">
        <v>33882</v>
      </c>
      <c r="F34" s="21">
        <v>969422</v>
      </c>
      <c r="G34" s="22">
        <f t="shared" si="0"/>
        <v>0</v>
      </c>
      <c r="H34" s="23">
        <v>0</v>
      </c>
      <c r="I34" s="24">
        <v>0</v>
      </c>
      <c r="J34" s="24">
        <v>0</v>
      </c>
      <c r="K34" s="25">
        <v>0</v>
      </c>
    </row>
    <row r="35" spans="1:11" ht="15">
      <c r="A35" s="17" t="s">
        <v>9</v>
      </c>
      <c r="B35" s="73">
        <f t="shared" si="1"/>
        <v>463798</v>
      </c>
      <c r="C35" s="74">
        <v>0</v>
      </c>
      <c r="D35" s="20">
        <v>0</v>
      </c>
      <c r="E35" s="20">
        <v>439830</v>
      </c>
      <c r="F35" s="21">
        <v>23968</v>
      </c>
      <c r="G35" s="22">
        <f t="shared" si="0"/>
        <v>166</v>
      </c>
      <c r="H35" s="23">
        <v>0</v>
      </c>
      <c r="I35" s="24">
        <v>0</v>
      </c>
      <c r="J35" s="24">
        <v>166</v>
      </c>
      <c r="K35" s="25">
        <v>0</v>
      </c>
    </row>
    <row r="36" spans="1:11" ht="15">
      <c r="A36" s="26" t="s">
        <v>16</v>
      </c>
      <c r="B36" s="75">
        <f t="shared" si="1"/>
        <v>9205</v>
      </c>
      <c r="C36" s="76">
        <f>C37+C38</f>
        <v>0</v>
      </c>
      <c r="D36" s="29">
        <f>D37+D38</f>
        <v>0</v>
      </c>
      <c r="E36" s="29">
        <f>E37+E38</f>
        <v>9205</v>
      </c>
      <c r="F36" s="30">
        <f>F37+F38</f>
        <v>0</v>
      </c>
      <c r="G36" s="31">
        <f t="shared" si="0"/>
        <v>0</v>
      </c>
      <c r="H36" s="32">
        <f>H37+H38</f>
        <v>0</v>
      </c>
      <c r="I36" s="33">
        <f>I37+I38</f>
        <v>0</v>
      </c>
      <c r="J36" s="33">
        <f>J37+J38</f>
        <v>0</v>
      </c>
      <c r="K36" s="34">
        <f>K37+K38</f>
        <v>0</v>
      </c>
    </row>
    <row r="37" spans="1:11" ht="15">
      <c r="A37" s="35" t="s">
        <v>8</v>
      </c>
      <c r="B37" s="77">
        <f t="shared" si="1"/>
        <v>0</v>
      </c>
      <c r="C37" s="78">
        <v>0</v>
      </c>
      <c r="D37" s="38">
        <v>0</v>
      </c>
      <c r="E37" s="38">
        <v>0</v>
      </c>
      <c r="F37" s="39">
        <v>0</v>
      </c>
      <c r="G37" s="40">
        <f t="shared" si="0"/>
        <v>0</v>
      </c>
      <c r="H37" s="41">
        <v>0</v>
      </c>
      <c r="I37" s="42">
        <v>0</v>
      </c>
      <c r="J37" s="42">
        <v>0</v>
      </c>
      <c r="K37" s="43">
        <v>0</v>
      </c>
    </row>
    <row r="38" spans="1:11" ht="15.75" thickBot="1">
      <c r="A38" s="103" t="s">
        <v>9</v>
      </c>
      <c r="B38" s="79">
        <f t="shared" si="1"/>
        <v>9205</v>
      </c>
      <c r="C38" s="80">
        <v>0</v>
      </c>
      <c r="D38" s="46">
        <v>0</v>
      </c>
      <c r="E38" s="46">
        <v>9205</v>
      </c>
      <c r="F38" s="47">
        <v>0</v>
      </c>
      <c r="G38" s="48">
        <f t="shared" si="0"/>
        <v>0</v>
      </c>
      <c r="H38" s="49">
        <v>0</v>
      </c>
      <c r="I38" s="50">
        <v>0</v>
      </c>
      <c r="J38" s="50">
        <v>0</v>
      </c>
      <c r="K38" s="51">
        <v>0</v>
      </c>
    </row>
    <row r="39" spans="1:11" ht="15">
      <c r="A39" s="104" t="s">
        <v>14</v>
      </c>
      <c r="B39" s="82">
        <f t="shared" si="1"/>
        <v>495247</v>
      </c>
      <c r="C39" s="83">
        <f>C40+C41</f>
        <v>0</v>
      </c>
      <c r="D39" s="11">
        <f>D40+D41</f>
        <v>0</v>
      </c>
      <c r="E39" s="11">
        <f>E40+E41</f>
        <v>495247</v>
      </c>
      <c r="F39" s="12">
        <f>F40+F41</f>
        <v>0</v>
      </c>
      <c r="G39" s="82">
        <f t="shared" si="0"/>
        <v>322</v>
      </c>
      <c r="H39" s="83">
        <f>H40+H41</f>
        <v>0</v>
      </c>
      <c r="I39" s="11">
        <f>I40+I41</f>
        <v>0</v>
      </c>
      <c r="J39" s="11">
        <f>J40+J41</f>
        <v>322</v>
      </c>
      <c r="K39" s="106">
        <f>K40+K41</f>
        <v>0</v>
      </c>
    </row>
    <row r="40" spans="1:11" ht="15">
      <c r="A40" s="17" t="s">
        <v>8</v>
      </c>
      <c r="B40" s="73">
        <f t="shared" si="1"/>
        <v>0</v>
      </c>
      <c r="C40" s="74">
        <v>0</v>
      </c>
      <c r="D40" s="20">
        <v>0</v>
      </c>
      <c r="E40" s="20">
        <v>0</v>
      </c>
      <c r="F40" s="21">
        <v>0</v>
      </c>
      <c r="G40" s="73">
        <f t="shared" si="0"/>
        <v>0</v>
      </c>
      <c r="H40" s="74">
        <v>0</v>
      </c>
      <c r="I40" s="20">
        <v>0</v>
      </c>
      <c r="J40" s="20">
        <v>0</v>
      </c>
      <c r="K40" s="107">
        <v>0</v>
      </c>
    </row>
    <row r="41" spans="1:11" ht="15.75" thickBot="1">
      <c r="A41" s="108" t="s">
        <v>9</v>
      </c>
      <c r="B41" s="86">
        <f t="shared" si="1"/>
        <v>495247</v>
      </c>
      <c r="C41" s="87">
        <v>0</v>
      </c>
      <c r="D41" s="88">
        <v>0</v>
      </c>
      <c r="E41" s="88">
        <v>495247</v>
      </c>
      <c r="F41" s="89">
        <v>0</v>
      </c>
      <c r="G41" s="86">
        <f t="shared" si="0"/>
        <v>322</v>
      </c>
      <c r="H41" s="87">
        <v>0</v>
      </c>
      <c r="I41" s="88">
        <v>0</v>
      </c>
      <c r="J41" s="88">
        <v>322</v>
      </c>
      <c r="K41" s="109">
        <v>0</v>
      </c>
    </row>
    <row r="42" spans="1:11" ht="15">
      <c r="A42" s="104" t="s">
        <v>27</v>
      </c>
      <c r="B42" s="65">
        <f t="shared" si="1"/>
        <v>261292</v>
      </c>
      <c r="C42" s="66">
        <f>C43+C44</f>
        <v>21720</v>
      </c>
      <c r="D42" s="67">
        <f>D43+D44</f>
        <v>0</v>
      </c>
      <c r="E42" s="67">
        <f>E43+E44</f>
        <v>118788</v>
      </c>
      <c r="F42" s="68">
        <f>F43+F44</f>
        <v>120784</v>
      </c>
      <c r="G42" s="69">
        <f t="shared" si="0"/>
        <v>0</v>
      </c>
      <c r="H42" s="70">
        <f>H43+H44</f>
        <v>0</v>
      </c>
      <c r="I42" s="71">
        <f>I43+I44</f>
        <v>0</v>
      </c>
      <c r="J42" s="71">
        <f>J43+J44</f>
        <v>0</v>
      </c>
      <c r="K42" s="72">
        <f>K43+K44</f>
        <v>0</v>
      </c>
    </row>
    <row r="43" spans="1:11" ht="15">
      <c r="A43" s="17" t="s">
        <v>8</v>
      </c>
      <c r="B43" s="73">
        <f t="shared" si="1"/>
        <v>212995</v>
      </c>
      <c r="C43" s="74">
        <v>21720</v>
      </c>
      <c r="D43" s="20">
        <v>0</v>
      </c>
      <c r="E43" s="20">
        <v>114396</v>
      </c>
      <c r="F43" s="21">
        <v>76879</v>
      </c>
      <c r="G43" s="22">
        <f t="shared" si="0"/>
        <v>0</v>
      </c>
      <c r="H43" s="23">
        <v>0</v>
      </c>
      <c r="I43" s="24">
        <v>0</v>
      </c>
      <c r="J43" s="24">
        <v>0</v>
      </c>
      <c r="K43" s="25">
        <v>0</v>
      </c>
    </row>
    <row r="44" spans="1:11" ht="15">
      <c r="A44" s="17" t="s">
        <v>9</v>
      </c>
      <c r="B44" s="73">
        <f t="shared" si="1"/>
        <v>48297</v>
      </c>
      <c r="C44" s="74">
        <v>0</v>
      </c>
      <c r="D44" s="20">
        <v>0</v>
      </c>
      <c r="E44" s="20">
        <v>4392</v>
      </c>
      <c r="F44" s="21">
        <v>43905</v>
      </c>
      <c r="G44" s="22">
        <f t="shared" si="0"/>
        <v>0</v>
      </c>
      <c r="H44" s="23">
        <v>0</v>
      </c>
      <c r="I44" s="24">
        <v>0</v>
      </c>
      <c r="J44" s="24">
        <v>0</v>
      </c>
      <c r="K44" s="25">
        <v>0</v>
      </c>
    </row>
    <row r="45" spans="1:11" ht="15">
      <c r="A45" s="26" t="s">
        <v>16</v>
      </c>
      <c r="B45" s="75">
        <f t="shared" si="1"/>
        <v>0</v>
      </c>
      <c r="C45" s="76">
        <f>C46+C47</f>
        <v>0</v>
      </c>
      <c r="D45" s="29">
        <f>D46+D47</f>
        <v>0</v>
      </c>
      <c r="E45" s="29">
        <f>E46+E47</f>
        <v>0</v>
      </c>
      <c r="F45" s="30">
        <f>F46+F47</f>
        <v>0</v>
      </c>
      <c r="G45" s="31">
        <f t="shared" si="0"/>
        <v>0</v>
      </c>
      <c r="H45" s="32">
        <f>H46+H47</f>
        <v>0</v>
      </c>
      <c r="I45" s="33">
        <f>I46+I47</f>
        <v>0</v>
      </c>
      <c r="J45" s="33">
        <f>J46+J47</f>
        <v>0</v>
      </c>
      <c r="K45" s="34">
        <f>K46+K47</f>
        <v>0</v>
      </c>
    </row>
    <row r="46" spans="1:11" ht="15">
      <c r="A46" s="35" t="s">
        <v>8</v>
      </c>
      <c r="B46" s="77">
        <f t="shared" si="1"/>
        <v>0</v>
      </c>
      <c r="C46" s="78">
        <v>0</v>
      </c>
      <c r="D46" s="38">
        <v>0</v>
      </c>
      <c r="E46" s="38">
        <v>0</v>
      </c>
      <c r="F46" s="39">
        <v>0</v>
      </c>
      <c r="G46" s="40">
        <f t="shared" si="0"/>
        <v>0</v>
      </c>
      <c r="H46" s="41">
        <v>0</v>
      </c>
      <c r="I46" s="42">
        <v>0</v>
      </c>
      <c r="J46" s="42">
        <v>0</v>
      </c>
      <c r="K46" s="43">
        <v>0</v>
      </c>
    </row>
    <row r="47" spans="1:11" ht="15.75" thickBot="1">
      <c r="A47" s="94" t="s">
        <v>9</v>
      </c>
      <c r="B47" s="95">
        <f t="shared" si="1"/>
        <v>0</v>
      </c>
      <c r="C47" s="96">
        <v>0</v>
      </c>
      <c r="D47" s="97">
        <v>0</v>
      </c>
      <c r="E47" s="97">
        <v>0</v>
      </c>
      <c r="F47" s="98">
        <v>0</v>
      </c>
      <c r="G47" s="99">
        <f t="shared" si="0"/>
        <v>0</v>
      </c>
      <c r="H47" s="100">
        <v>0</v>
      </c>
      <c r="I47" s="101">
        <v>0</v>
      </c>
      <c r="J47" s="101">
        <v>0</v>
      </c>
      <c r="K47" s="102">
        <v>0</v>
      </c>
    </row>
    <row r="48" spans="1:11" ht="15">
      <c r="A48" s="104" t="s">
        <v>21</v>
      </c>
      <c r="B48" s="82">
        <f t="shared" si="1"/>
        <v>1765559</v>
      </c>
      <c r="C48" s="83">
        <f>C49+C50</f>
        <v>1708458</v>
      </c>
      <c r="D48" s="11">
        <f>D49+D50</f>
        <v>0</v>
      </c>
      <c r="E48" s="11">
        <f>E49+E50</f>
        <v>56991</v>
      </c>
      <c r="F48" s="12">
        <f>F49+F50</f>
        <v>110</v>
      </c>
      <c r="G48" s="13">
        <f t="shared" si="0"/>
        <v>2678</v>
      </c>
      <c r="H48" s="14">
        <f>H49+H50</f>
        <v>2678</v>
      </c>
      <c r="I48" s="15">
        <f>I49+I50</f>
        <v>0</v>
      </c>
      <c r="J48" s="15">
        <f>J49+J50</f>
        <v>0</v>
      </c>
      <c r="K48" s="16">
        <f>K49+K50</f>
        <v>0</v>
      </c>
    </row>
    <row r="49" spans="1:11" ht="15">
      <c r="A49" s="17" t="s">
        <v>8</v>
      </c>
      <c r="B49" s="73">
        <f t="shared" si="1"/>
        <v>57361</v>
      </c>
      <c r="C49" s="74">
        <v>260</v>
      </c>
      <c r="D49" s="20">
        <v>0</v>
      </c>
      <c r="E49" s="20">
        <v>56991</v>
      </c>
      <c r="F49" s="21">
        <v>110</v>
      </c>
      <c r="G49" s="22">
        <f t="shared" si="0"/>
        <v>0</v>
      </c>
      <c r="H49" s="23">
        <v>0</v>
      </c>
      <c r="I49" s="24">
        <v>0</v>
      </c>
      <c r="J49" s="24">
        <v>0</v>
      </c>
      <c r="K49" s="25">
        <v>0</v>
      </c>
    </row>
    <row r="50" spans="1:11" ht="15">
      <c r="A50" s="17" t="s">
        <v>9</v>
      </c>
      <c r="B50" s="73">
        <f t="shared" si="1"/>
        <v>1708198</v>
      </c>
      <c r="C50" s="74">
        <v>1708198</v>
      </c>
      <c r="D50" s="20">
        <v>0</v>
      </c>
      <c r="E50" s="20">
        <v>0</v>
      </c>
      <c r="F50" s="21">
        <v>0</v>
      </c>
      <c r="G50" s="22">
        <f t="shared" si="0"/>
        <v>2678</v>
      </c>
      <c r="H50" s="23">
        <v>2678</v>
      </c>
      <c r="I50" s="24">
        <v>0</v>
      </c>
      <c r="J50" s="24">
        <v>0</v>
      </c>
      <c r="K50" s="25">
        <v>0</v>
      </c>
    </row>
    <row r="51" spans="1:11" ht="15">
      <c r="A51" s="26" t="s">
        <v>16</v>
      </c>
      <c r="B51" s="75">
        <f t="shared" si="1"/>
        <v>565664</v>
      </c>
      <c r="C51" s="76">
        <f>C52+C53</f>
        <v>565664</v>
      </c>
      <c r="D51" s="29">
        <f>D52+D53</f>
        <v>0</v>
      </c>
      <c r="E51" s="29">
        <f>E52+E53</f>
        <v>0</v>
      </c>
      <c r="F51" s="30">
        <f>F52+F53</f>
        <v>0</v>
      </c>
      <c r="G51" s="31">
        <f t="shared" si="0"/>
        <v>865</v>
      </c>
      <c r="H51" s="32">
        <f>H52+H53</f>
        <v>865</v>
      </c>
      <c r="I51" s="33">
        <f>I52+I53</f>
        <v>0</v>
      </c>
      <c r="J51" s="33">
        <f>J52+J53</f>
        <v>0</v>
      </c>
      <c r="K51" s="34">
        <f>K52+K53</f>
        <v>0</v>
      </c>
    </row>
    <row r="52" spans="1:11" ht="15">
      <c r="A52" s="35" t="s">
        <v>8</v>
      </c>
      <c r="B52" s="77">
        <f t="shared" si="1"/>
        <v>0</v>
      </c>
      <c r="C52" s="78">
        <v>0</v>
      </c>
      <c r="D52" s="38">
        <v>0</v>
      </c>
      <c r="E52" s="38">
        <v>0</v>
      </c>
      <c r="F52" s="39">
        <v>0</v>
      </c>
      <c r="G52" s="40">
        <f t="shared" si="0"/>
        <v>0</v>
      </c>
      <c r="H52" s="41">
        <v>0</v>
      </c>
      <c r="I52" s="42">
        <v>0</v>
      </c>
      <c r="J52" s="42">
        <v>0</v>
      </c>
      <c r="K52" s="43">
        <v>0</v>
      </c>
    </row>
    <row r="53" spans="1:11" ht="15.75" thickBot="1">
      <c r="A53" s="103" t="s">
        <v>9</v>
      </c>
      <c r="B53" s="79">
        <f t="shared" si="1"/>
        <v>565664</v>
      </c>
      <c r="C53" s="80">
        <v>565664</v>
      </c>
      <c r="D53" s="46">
        <v>0</v>
      </c>
      <c r="E53" s="46">
        <v>0</v>
      </c>
      <c r="F53" s="47">
        <v>0</v>
      </c>
      <c r="G53" s="48">
        <f t="shared" si="0"/>
        <v>865</v>
      </c>
      <c r="H53" s="49">
        <v>865</v>
      </c>
      <c r="I53" s="50">
        <v>0</v>
      </c>
      <c r="J53" s="50">
        <v>0</v>
      </c>
      <c r="K53" s="51">
        <v>0</v>
      </c>
    </row>
    <row r="54" spans="1:11" ht="15">
      <c r="A54" s="104" t="s">
        <v>18</v>
      </c>
      <c r="B54" s="82">
        <f t="shared" si="1"/>
        <v>1630016</v>
      </c>
      <c r="C54" s="83">
        <f>C55+C56</f>
        <v>0</v>
      </c>
      <c r="D54" s="11">
        <f>D55+D56</f>
        <v>0</v>
      </c>
      <c r="E54" s="11">
        <f>E55+E56</f>
        <v>869002</v>
      </c>
      <c r="F54" s="12">
        <f>F55+F56</f>
        <v>761014</v>
      </c>
      <c r="G54" s="13">
        <f t="shared" si="0"/>
        <v>777</v>
      </c>
      <c r="H54" s="14">
        <f>H55+H56</f>
        <v>0</v>
      </c>
      <c r="I54" s="15">
        <f>I55+I56</f>
        <v>0</v>
      </c>
      <c r="J54" s="15">
        <f>J55+J56</f>
        <v>776</v>
      </c>
      <c r="K54" s="16">
        <f>K55+K56</f>
        <v>1</v>
      </c>
    </row>
    <row r="55" spans="1:11" ht="15">
      <c r="A55" s="17" t="s">
        <v>8</v>
      </c>
      <c r="B55" s="73">
        <f t="shared" si="1"/>
        <v>710863</v>
      </c>
      <c r="C55" s="74">
        <v>0</v>
      </c>
      <c r="D55" s="20">
        <v>0</v>
      </c>
      <c r="E55" s="20">
        <v>558</v>
      </c>
      <c r="F55" s="21">
        <v>710305</v>
      </c>
      <c r="G55" s="22">
        <f t="shared" si="0"/>
        <v>0</v>
      </c>
      <c r="H55" s="23">
        <v>0</v>
      </c>
      <c r="I55" s="24">
        <v>0</v>
      </c>
      <c r="J55" s="24">
        <v>0</v>
      </c>
      <c r="K55" s="25">
        <v>0</v>
      </c>
    </row>
    <row r="56" spans="1:11" ht="15">
      <c r="A56" s="17" t="s">
        <v>9</v>
      </c>
      <c r="B56" s="73">
        <f t="shared" si="1"/>
        <v>919153</v>
      </c>
      <c r="C56" s="74">
        <v>0</v>
      </c>
      <c r="D56" s="20">
        <v>0</v>
      </c>
      <c r="E56" s="20">
        <v>868444</v>
      </c>
      <c r="F56" s="21">
        <v>50709</v>
      </c>
      <c r="G56" s="22">
        <f t="shared" si="0"/>
        <v>777</v>
      </c>
      <c r="H56" s="23">
        <v>0</v>
      </c>
      <c r="I56" s="24">
        <v>0</v>
      </c>
      <c r="J56" s="24">
        <v>776</v>
      </c>
      <c r="K56" s="25">
        <v>1</v>
      </c>
    </row>
    <row r="57" spans="1:11" ht="15">
      <c r="A57" s="26" t="s">
        <v>16</v>
      </c>
      <c r="B57" s="75">
        <f t="shared" si="1"/>
        <v>3085</v>
      </c>
      <c r="C57" s="76">
        <f>C58+C59</f>
        <v>0</v>
      </c>
      <c r="D57" s="29">
        <f>D58+D59</f>
        <v>0</v>
      </c>
      <c r="E57" s="29">
        <f>E58+E59</f>
        <v>0</v>
      </c>
      <c r="F57" s="30">
        <f>F58+F59</f>
        <v>3085</v>
      </c>
      <c r="G57" s="31">
        <f t="shared" si="0"/>
        <v>0</v>
      </c>
      <c r="H57" s="32">
        <f>H58+H59</f>
        <v>0</v>
      </c>
      <c r="I57" s="33">
        <f>I58+I59</f>
        <v>0</v>
      </c>
      <c r="J57" s="33">
        <f>J58+J59</f>
        <v>0</v>
      </c>
      <c r="K57" s="34">
        <f>K58+K59</f>
        <v>0</v>
      </c>
    </row>
    <row r="58" spans="1:11" ht="15">
      <c r="A58" s="35" t="s">
        <v>8</v>
      </c>
      <c r="B58" s="77">
        <f t="shared" si="1"/>
        <v>0</v>
      </c>
      <c r="C58" s="78">
        <v>0</v>
      </c>
      <c r="D58" s="38">
        <v>0</v>
      </c>
      <c r="E58" s="38">
        <v>0</v>
      </c>
      <c r="F58" s="39">
        <v>0</v>
      </c>
      <c r="G58" s="40">
        <f t="shared" si="0"/>
        <v>0</v>
      </c>
      <c r="H58" s="41">
        <v>0</v>
      </c>
      <c r="I58" s="42">
        <v>0</v>
      </c>
      <c r="J58" s="42">
        <v>0</v>
      </c>
      <c r="K58" s="43">
        <v>0</v>
      </c>
    </row>
    <row r="59" spans="1:11" ht="15.75" thickBot="1">
      <c r="A59" s="103" t="s">
        <v>9</v>
      </c>
      <c r="B59" s="79">
        <f t="shared" si="1"/>
        <v>3085</v>
      </c>
      <c r="C59" s="80">
        <v>0</v>
      </c>
      <c r="D59" s="46">
        <v>0</v>
      </c>
      <c r="E59" s="46">
        <v>0</v>
      </c>
      <c r="F59" s="47">
        <v>3085</v>
      </c>
      <c r="G59" s="48">
        <f t="shared" si="0"/>
        <v>0</v>
      </c>
      <c r="H59" s="49">
        <v>0</v>
      </c>
      <c r="I59" s="50">
        <v>0</v>
      </c>
      <c r="J59" s="50">
        <v>0</v>
      </c>
      <c r="K59" s="51">
        <v>0</v>
      </c>
    </row>
    <row r="60" spans="1:11" ht="15">
      <c r="A60" s="81" t="s">
        <v>28</v>
      </c>
      <c r="B60" s="82">
        <f t="shared" si="1"/>
        <v>3118492</v>
      </c>
      <c r="C60" s="83">
        <f>C61+C62</f>
        <v>100395</v>
      </c>
      <c r="D60" s="11">
        <f>D61+D62</f>
        <v>0</v>
      </c>
      <c r="E60" s="11">
        <f>E61+E62</f>
        <v>2359665</v>
      </c>
      <c r="F60" s="12">
        <f>F61+F62</f>
        <v>658432</v>
      </c>
      <c r="G60" s="13">
        <f t="shared" si="0"/>
        <v>1764</v>
      </c>
      <c r="H60" s="14">
        <f>H61+H62</f>
        <v>0</v>
      </c>
      <c r="I60" s="15">
        <f>I61+I62</f>
        <v>0</v>
      </c>
      <c r="J60" s="15">
        <f>J61+J62</f>
        <v>1764</v>
      </c>
      <c r="K60" s="16">
        <f>K61+K62</f>
        <v>0</v>
      </c>
    </row>
    <row r="61" spans="1:11" ht="15">
      <c r="A61" s="17" t="s">
        <v>8</v>
      </c>
      <c r="B61" s="73">
        <f t="shared" si="1"/>
        <v>768667</v>
      </c>
      <c r="C61" s="74">
        <v>0</v>
      </c>
      <c r="D61" s="20">
        <v>0</v>
      </c>
      <c r="E61" s="20">
        <v>131433</v>
      </c>
      <c r="F61" s="21">
        <v>637234</v>
      </c>
      <c r="G61" s="22">
        <f t="shared" si="0"/>
        <v>0</v>
      </c>
      <c r="H61" s="23">
        <v>0</v>
      </c>
      <c r="I61" s="24">
        <v>0</v>
      </c>
      <c r="J61" s="24">
        <v>0</v>
      </c>
      <c r="K61" s="25">
        <v>0</v>
      </c>
    </row>
    <row r="62" spans="1:11" ht="15">
      <c r="A62" s="17" t="s">
        <v>9</v>
      </c>
      <c r="B62" s="73">
        <f t="shared" si="1"/>
        <v>2349825</v>
      </c>
      <c r="C62" s="74">
        <v>100395</v>
      </c>
      <c r="D62" s="20">
        <v>0</v>
      </c>
      <c r="E62" s="20">
        <v>2228232</v>
      </c>
      <c r="F62" s="21">
        <v>21198</v>
      </c>
      <c r="G62" s="22">
        <f t="shared" si="0"/>
        <v>1764</v>
      </c>
      <c r="H62" s="23">
        <v>0</v>
      </c>
      <c r="I62" s="24">
        <v>0</v>
      </c>
      <c r="J62" s="24">
        <v>1764</v>
      </c>
      <c r="K62" s="25">
        <v>0</v>
      </c>
    </row>
    <row r="63" spans="1:11" ht="15">
      <c r="A63" s="26" t="s">
        <v>16</v>
      </c>
      <c r="B63" s="75">
        <f t="shared" si="1"/>
        <v>465866</v>
      </c>
      <c r="C63" s="76">
        <f>C64+C65</f>
        <v>1928</v>
      </c>
      <c r="D63" s="29">
        <f>D64+D65</f>
        <v>0</v>
      </c>
      <c r="E63" s="29">
        <f>E64+E65</f>
        <v>463938</v>
      </c>
      <c r="F63" s="30">
        <f>F64+F65</f>
        <v>0</v>
      </c>
      <c r="G63" s="31">
        <f t="shared" si="0"/>
        <v>846</v>
      </c>
      <c r="H63" s="32">
        <f>H64+H65</f>
        <v>0</v>
      </c>
      <c r="I63" s="33">
        <f>I64+I65</f>
        <v>0</v>
      </c>
      <c r="J63" s="33">
        <f>J64+J65</f>
        <v>846</v>
      </c>
      <c r="K63" s="34">
        <f>K64+K65</f>
        <v>0</v>
      </c>
    </row>
    <row r="64" spans="1:11" ht="15">
      <c r="A64" s="35" t="s">
        <v>8</v>
      </c>
      <c r="B64" s="77">
        <f t="shared" si="1"/>
        <v>0</v>
      </c>
      <c r="C64" s="78">
        <v>0</v>
      </c>
      <c r="D64" s="38">
        <v>0</v>
      </c>
      <c r="E64" s="38">
        <v>0</v>
      </c>
      <c r="F64" s="39">
        <v>0</v>
      </c>
      <c r="G64" s="40">
        <f t="shared" si="0"/>
        <v>0</v>
      </c>
      <c r="H64" s="41">
        <v>0</v>
      </c>
      <c r="I64" s="42">
        <v>0</v>
      </c>
      <c r="J64" s="42">
        <v>0</v>
      </c>
      <c r="K64" s="43">
        <v>0</v>
      </c>
    </row>
    <row r="65" spans="1:11" ht="15.75" thickBot="1">
      <c r="A65" s="103" t="s">
        <v>9</v>
      </c>
      <c r="B65" s="79">
        <f t="shared" si="1"/>
        <v>465866</v>
      </c>
      <c r="C65" s="80">
        <v>1928</v>
      </c>
      <c r="D65" s="46">
        <v>0</v>
      </c>
      <c r="E65" s="46">
        <v>463938</v>
      </c>
      <c r="F65" s="47">
        <v>0</v>
      </c>
      <c r="G65" s="48">
        <f t="shared" si="0"/>
        <v>846</v>
      </c>
      <c r="H65" s="49">
        <v>0</v>
      </c>
      <c r="I65" s="50">
        <v>0</v>
      </c>
      <c r="J65" s="50">
        <v>846</v>
      </c>
      <c r="K65" s="51">
        <v>0</v>
      </c>
    </row>
    <row r="66" spans="1:11" ht="15">
      <c r="A66" s="81" t="s">
        <v>29</v>
      </c>
      <c r="B66" s="82">
        <f t="shared" si="1"/>
        <v>897054</v>
      </c>
      <c r="C66" s="83">
        <f>C67+C68</f>
        <v>0</v>
      </c>
      <c r="D66" s="11">
        <f>D67+D68</f>
        <v>0</v>
      </c>
      <c r="E66" s="11">
        <f>E67+E68</f>
        <v>478989</v>
      </c>
      <c r="F66" s="12">
        <f>F67+F68</f>
        <v>418065</v>
      </c>
      <c r="G66" s="13">
        <f t="shared" si="0"/>
        <v>0</v>
      </c>
      <c r="H66" s="14">
        <f>H67+H68</f>
        <v>0</v>
      </c>
      <c r="I66" s="15">
        <f>I67+I68</f>
        <v>0</v>
      </c>
      <c r="J66" s="15">
        <f>J67+J68</f>
        <v>0</v>
      </c>
      <c r="K66" s="16">
        <f>K67+K68</f>
        <v>0</v>
      </c>
    </row>
    <row r="67" spans="1:11" ht="15">
      <c r="A67" s="52" t="s">
        <v>8</v>
      </c>
      <c r="B67" s="73">
        <f t="shared" si="1"/>
        <v>384487</v>
      </c>
      <c r="C67" s="74">
        <v>0</v>
      </c>
      <c r="D67" s="20">
        <v>0</v>
      </c>
      <c r="E67" s="20">
        <v>23519</v>
      </c>
      <c r="F67" s="21">
        <v>360968</v>
      </c>
      <c r="G67" s="22">
        <f t="shared" si="0"/>
        <v>0</v>
      </c>
      <c r="H67" s="23">
        <v>0</v>
      </c>
      <c r="I67" s="24">
        <v>0</v>
      </c>
      <c r="J67" s="24">
        <v>0</v>
      </c>
      <c r="K67" s="25">
        <v>0</v>
      </c>
    </row>
    <row r="68" spans="1:11" ht="15.75" thickBot="1">
      <c r="A68" s="85" t="s">
        <v>9</v>
      </c>
      <c r="B68" s="86">
        <f t="shared" si="1"/>
        <v>512567</v>
      </c>
      <c r="C68" s="87">
        <v>0</v>
      </c>
      <c r="D68" s="88">
        <v>0</v>
      </c>
      <c r="E68" s="88">
        <v>455470</v>
      </c>
      <c r="F68" s="89">
        <v>57097</v>
      </c>
      <c r="G68" s="90">
        <f t="shared" si="0"/>
        <v>0</v>
      </c>
      <c r="H68" s="91">
        <v>0</v>
      </c>
      <c r="I68" s="92">
        <v>0</v>
      </c>
      <c r="J68" s="92">
        <v>0</v>
      </c>
      <c r="K68" s="93">
        <v>0</v>
      </c>
    </row>
    <row r="69" spans="1:11" ht="15">
      <c r="A69" s="110" t="s">
        <v>17</v>
      </c>
      <c r="B69" s="111">
        <f>B66+B60+B54+B48+B42+B39+B33+B27+B24+B18+B12+B6</f>
        <v>360118210</v>
      </c>
      <c r="C69" s="14">
        <f aca="true" t="shared" si="2" ref="C69:K71">C66+C60+C54+C48+C42+C39+C33+C27+C24+C18+C12+C6</f>
        <v>51653117</v>
      </c>
      <c r="D69" s="14">
        <f t="shared" si="2"/>
        <v>8765057</v>
      </c>
      <c r="E69" s="14">
        <f t="shared" si="2"/>
        <v>130976941</v>
      </c>
      <c r="F69" s="14">
        <f t="shared" si="2"/>
        <v>168723095</v>
      </c>
      <c r="G69" s="111">
        <f t="shared" si="2"/>
        <v>168744</v>
      </c>
      <c r="H69" s="111">
        <f t="shared" si="2"/>
        <v>81238</v>
      </c>
      <c r="I69" s="112">
        <f t="shared" si="2"/>
        <v>11555</v>
      </c>
      <c r="J69" s="112">
        <f t="shared" si="2"/>
        <v>73494</v>
      </c>
      <c r="K69" s="114">
        <f t="shared" si="2"/>
        <v>2457</v>
      </c>
    </row>
    <row r="70" spans="1:11" ht="15">
      <c r="A70" s="52" t="s">
        <v>8</v>
      </c>
      <c r="B70" s="111">
        <f>B67+B61+B55+B49+B43+B40+B34+B28+B25+B19+B13+B7</f>
        <v>138361669</v>
      </c>
      <c r="C70" s="111">
        <f t="shared" si="2"/>
        <v>1040825</v>
      </c>
      <c r="D70" s="111">
        <f t="shared" si="2"/>
        <v>278152</v>
      </c>
      <c r="E70" s="111">
        <f t="shared" si="2"/>
        <v>7853128</v>
      </c>
      <c r="F70" s="111">
        <f t="shared" si="2"/>
        <v>129189564</v>
      </c>
      <c r="G70" s="111">
        <f t="shared" si="2"/>
        <v>0</v>
      </c>
      <c r="H70" s="111">
        <f t="shared" si="2"/>
        <v>0</v>
      </c>
      <c r="I70" s="112">
        <f t="shared" si="2"/>
        <v>0</v>
      </c>
      <c r="J70" s="112">
        <f t="shared" si="2"/>
        <v>0</v>
      </c>
      <c r="K70" s="114">
        <f t="shared" si="2"/>
        <v>0</v>
      </c>
    </row>
    <row r="71" spans="1:11" ht="15">
      <c r="A71" s="116" t="s">
        <v>9</v>
      </c>
      <c r="B71" s="111">
        <f>B68+B62+B56+B50+B44+B41+B35+B29+B26+B20+B14+B8</f>
        <v>221756541</v>
      </c>
      <c r="C71" s="111">
        <f t="shared" si="2"/>
        <v>50612292</v>
      </c>
      <c r="D71" s="111">
        <f t="shared" si="2"/>
        <v>8486905</v>
      </c>
      <c r="E71" s="111">
        <f t="shared" si="2"/>
        <v>123123813</v>
      </c>
      <c r="F71" s="111">
        <f t="shared" si="2"/>
        <v>39533531</v>
      </c>
      <c r="G71" s="118">
        <f>G68+G62+G56+G50+G44+G41+G35+G29+G26+G20+G14+G8</f>
        <v>168744</v>
      </c>
      <c r="H71" s="118">
        <f t="shared" si="2"/>
        <v>81238</v>
      </c>
      <c r="I71" s="119">
        <f t="shared" si="2"/>
        <v>11555</v>
      </c>
      <c r="J71" s="119">
        <f t="shared" si="2"/>
        <v>73494</v>
      </c>
      <c r="K71" s="120">
        <f t="shared" si="2"/>
        <v>2457</v>
      </c>
    </row>
    <row r="72" spans="1:11" ht="15">
      <c r="A72" s="121" t="s">
        <v>16</v>
      </c>
      <c r="B72" s="32">
        <f>B9+B15+B21+B30+B36+B45+B51+B57+B63</f>
        <v>39392916</v>
      </c>
      <c r="C72" s="32">
        <f aca="true" t="shared" si="3" ref="C72:K74">C9+C15+C21+C30+C36+C45+C51+C57+C63</f>
        <v>8568755</v>
      </c>
      <c r="D72" s="32">
        <f t="shared" si="3"/>
        <v>400</v>
      </c>
      <c r="E72" s="32">
        <f t="shared" si="3"/>
        <v>23940276</v>
      </c>
      <c r="F72" s="32">
        <f t="shared" si="3"/>
        <v>6883485</v>
      </c>
      <c r="G72" s="32">
        <f t="shared" si="3"/>
        <v>34817</v>
      </c>
      <c r="H72" s="31">
        <f t="shared" si="3"/>
        <v>11520</v>
      </c>
      <c r="I72" s="33">
        <f t="shared" si="3"/>
        <v>0</v>
      </c>
      <c r="J72" s="33">
        <f t="shared" si="3"/>
        <v>21793</v>
      </c>
      <c r="K72" s="34">
        <f t="shared" si="3"/>
        <v>1504</v>
      </c>
    </row>
    <row r="73" spans="1:11" ht="15">
      <c r="A73" s="35" t="s">
        <v>8</v>
      </c>
      <c r="B73" s="32">
        <f>B10+B16+B22+B31+B37+B46+B52+B58+B64</f>
        <v>0</v>
      </c>
      <c r="C73" s="32">
        <f t="shared" si="3"/>
        <v>0</v>
      </c>
      <c r="D73" s="32">
        <f t="shared" si="3"/>
        <v>0</v>
      </c>
      <c r="E73" s="32">
        <f t="shared" si="3"/>
        <v>0</v>
      </c>
      <c r="F73" s="32">
        <f t="shared" si="3"/>
        <v>0</v>
      </c>
      <c r="G73" s="32">
        <f t="shared" si="3"/>
        <v>0</v>
      </c>
      <c r="H73" s="31">
        <f t="shared" si="3"/>
        <v>0</v>
      </c>
      <c r="I73" s="33">
        <f t="shared" si="3"/>
        <v>0</v>
      </c>
      <c r="J73" s="33">
        <f t="shared" si="3"/>
        <v>0</v>
      </c>
      <c r="K73" s="34">
        <f t="shared" si="3"/>
        <v>0</v>
      </c>
    </row>
    <row r="74" spans="1:11" ht="15.75" thickBot="1">
      <c r="A74" s="103" t="s">
        <v>9</v>
      </c>
      <c r="B74" s="122">
        <f>B11+B17+B23+B32+B38+B47+B53+B59+B65</f>
        <v>39392916</v>
      </c>
      <c r="C74" s="122">
        <f t="shared" si="3"/>
        <v>8568755</v>
      </c>
      <c r="D74" s="122">
        <f t="shared" si="3"/>
        <v>400</v>
      </c>
      <c r="E74" s="122">
        <f t="shared" si="3"/>
        <v>23940276</v>
      </c>
      <c r="F74" s="122">
        <f t="shared" si="3"/>
        <v>6883485</v>
      </c>
      <c r="G74" s="123">
        <f t="shared" si="3"/>
        <v>34817</v>
      </c>
      <c r="H74" s="124">
        <f t="shared" si="3"/>
        <v>11520</v>
      </c>
      <c r="I74" s="125">
        <f t="shared" si="3"/>
        <v>0</v>
      </c>
      <c r="J74" s="125">
        <f t="shared" si="3"/>
        <v>21793</v>
      </c>
      <c r="K74" s="126">
        <f t="shared" si="3"/>
        <v>1504</v>
      </c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Zero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O37" sqref="O37"/>
    </sheetView>
  </sheetViews>
  <sheetFormatPr defaultColWidth="9.140625" defaultRowHeight="15"/>
  <cols>
    <col min="1" max="1" width="57.7109375" style="0" customWidth="1"/>
    <col min="2" max="11" width="12.140625" style="0" customWidth="1"/>
  </cols>
  <sheetData>
    <row r="1" spans="1:16" ht="15">
      <c r="A1" s="252" t="s">
        <v>37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"/>
      <c r="M1" s="5"/>
      <c r="N1" s="5"/>
      <c r="O1" s="5"/>
      <c r="P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 thickBot="1">
      <c r="A3" s="244" t="s">
        <v>15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>
      <c r="A4" s="247" t="s">
        <v>0</v>
      </c>
      <c r="B4" s="249" t="s">
        <v>1</v>
      </c>
      <c r="C4" s="250"/>
      <c r="D4" s="250"/>
      <c r="E4" s="250"/>
      <c r="F4" s="251"/>
      <c r="G4" s="249" t="s">
        <v>2</v>
      </c>
      <c r="H4" s="250"/>
      <c r="I4" s="250"/>
      <c r="J4" s="250"/>
      <c r="K4" s="251"/>
    </row>
    <row r="5" spans="1:11" ht="15.75" thickBot="1">
      <c r="A5" s="253"/>
      <c r="B5" s="7" t="s">
        <v>3</v>
      </c>
      <c r="C5" s="1" t="s">
        <v>4</v>
      </c>
      <c r="D5" s="2" t="s">
        <v>5</v>
      </c>
      <c r="E5" s="2" t="s">
        <v>6</v>
      </c>
      <c r="F5" s="3" t="s">
        <v>7</v>
      </c>
      <c r="G5" s="4" t="s">
        <v>3</v>
      </c>
      <c r="H5" s="1" t="s">
        <v>4</v>
      </c>
      <c r="I5" s="2" t="s">
        <v>5</v>
      </c>
      <c r="J5" s="2" t="s">
        <v>6</v>
      </c>
      <c r="K5" s="3" t="s">
        <v>7</v>
      </c>
    </row>
    <row r="6" spans="1:11" ht="15">
      <c r="A6" s="8" t="s">
        <v>19</v>
      </c>
      <c r="B6" s="9">
        <f>C6+D6+E6+F6</f>
        <v>186077508</v>
      </c>
      <c r="C6" s="10">
        <f>C7+C8</f>
        <v>46298308</v>
      </c>
      <c r="D6" s="11">
        <f>D7+D8</f>
        <v>8859574</v>
      </c>
      <c r="E6" s="11">
        <f>E7+E8</f>
        <v>53787944</v>
      </c>
      <c r="F6" s="12">
        <f>F7+F8</f>
        <v>77131682</v>
      </c>
      <c r="G6" s="13">
        <f aca="true" t="shared" si="0" ref="G6:G68">H6+I6+J6+K6</f>
        <v>104399</v>
      </c>
      <c r="H6" s="14">
        <f>H7+H8</f>
        <v>65573</v>
      </c>
      <c r="I6" s="15">
        <f>I7+I8</f>
        <v>11226</v>
      </c>
      <c r="J6" s="15">
        <f>J7+J8</f>
        <v>26797</v>
      </c>
      <c r="K6" s="16">
        <f>K7+K8</f>
        <v>803</v>
      </c>
    </row>
    <row r="7" spans="1:11" ht="15">
      <c r="A7" s="17" t="s">
        <v>8</v>
      </c>
      <c r="B7" s="18">
        <f aca="true" t="shared" si="1" ref="B7:B68">C7+D7+E7+F7</f>
        <v>57444178</v>
      </c>
      <c r="C7" s="19">
        <v>900249</v>
      </c>
      <c r="D7" s="20">
        <v>295143</v>
      </c>
      <c r="E7" s="20">
        <v>3755102</v>
      </c>
      <c r="F7" s="21">
        <v>52493684</v>
      </c>
      <c r="G7" s="22">
        <f t="shared" si="0"/>
        <v>0</v>
      </c>
      <c r="H7" s="23">
        <v>0</v>
      </c>
      <c r="I7" s="24">
        <v>0</v>
      </c>
      <c r="J7" s="24">
        <v>0</v>
      </c>
      <c r="K7" s="25">
        <v>0</v>
      </c>
    </row>
    <row r="8" spans="1:11" ht="15">
      <c r="A8" s="17" t="s">
        <v>9</v>
      </c>
      <c r="B8" s="18">
        <f t="shared" si="1"/>
        <v>128633330</v>
      </c>
      <c r="C8" s="19">
        <v>45398059</v>
      </c>
      <c r="D8" s="20">
        <v>8564431</v>
      </c>
      <c r="E8" s="20">
        <v>50032842</v>
      </c>
      <c r="F8" s="21">
        <v>24637998</v>
      </c>
      <c r="G8" s="22">
        <f t="shared" si="0"/>
        <v>104399</v>
      </c>
      <c r="H8" s="23">
        <v>65573</v>
      </c>
      <c r="I8" s="24">
        <v>11226</v>
      </c>
      <c r="J8" s="24">
        <v>26797</v>
      </c>
      <c r="K8" s="25">
        <v>803</v>
      </c>
    </row>
    <row r="9" spans="1:11" ht="15">
      <c r="A9" s="26" t="s">
        <v>16</v>
      </c>
      <c r="B9" s="27">
        <f t="shared" si="1"/>
        <v>9730307</v>
      </c>
      <c r="C9" s="28">
        <f>C10+C11</f>
        <v>8164065</v>
      </c>
      <c r="D9" s="29">
        <f>D10+D11</f>
        <v>380</v>
      </c>
      <c r="E9" s="29">
        <f>E10+E11</f>
        <v>744642</v>
      </c>
      <c r="F9" s="30">
        <f>F10+F11</f>
        <v>821220</v>
      </c>
      <c r="G9" s="31">
        <f t="shared" si="0"/>
        <v>12028</v>
      </c>
      <c r="H9" s="32">
        <f>H10+H11</f>
        <v>11485</v>
      </c>
      <c r="I9" s="33">
        <f>I10+I11</f>
        <v>0</v>
      </c>
      <c r="J9" s="33">
        <f>J10+J11</f>
        <v>0</v>
      </c>
      <c r="K9" s="34">
        <f>K10+K11</f>
        <v>543</v>
      </c>
    </row>
    <row r="10" spans="1:11" ht="15">
      <c r="A10" s="35" t="s">
        <v>8</v>
      </c>
      <c r="B10" s="36">
        <f t="shared" si="1"/>
        <v>0</v>
      </c>
      <c r="C10" s="37">
        <v>0</v>
      </c>
      <c r="D10" s="38">
        <v>0</v>
      </c>
      <c r="E10" s="38">
        <v>0</v>
      </c>
      <c r="F10" s="39">
        <v>0</v>
      </c>
      <c r="G10" s="40">
        <f t="shared" si="0"/>
        <v>0</v>
      </c>
      <c r="H10" s="41">
        <v>0</v>
      </c>
      <c r="I10" s="42">
        <v>0</v>
      </c>
      <c r="J10" s="42">
        <v>0</v>
      </c>
      <c r="K10" s="43">
        <v>0</v>
      </c>
    </row>
    <row r="11" spans="1:11" ht="15.75" thickBot="1">
      <c r="A11" s="94" t="s">
        <v>9</v>
      </c>
      <c r="B11" s="44">
        <f t="shared" si="1"/>
        <v>9730307</v>
      </c>
      <c r="C11" s="45">
        <v>8164065</v>
      </c>
      <c r="D11" s="46">
        <v>380</v>
      </c>
      <c r="E11" s="46">
        <v>744642</v>
      </c>
      <c r="F11" s="47">
        <v>821220</v>
      </c>
      <c r="G11" s="48">
        <f t="shared" si="0"/>
        <v>12028</v>
      </c>
      <c r="H11" s="49">
        <v>11485</v>
      </c>
      <c r="I11" s="50">
        <v>0</v>
      </c>
      <c r="J11" s="50">
        <v>0</v>
      </c>
      <c r="K11" s="51">
        <v>543</v>
      </c>
    </row>
    <row r="12" spans="1:11" ht="15">
      <c r="A12" s="81" t="s">
        <v>20</v>
      </c>
      <c r="B12" s="9">
        <f t="shared" si="1"/>
        <v>159453729</v>
      </c>
      <c r="C12" s="10">
        <f>C13+C14</f>
        <v>0</v>
      </c>
      <c r="D12" s="11">
        <f>D13+D14</f>
        <v>0</v>
      </c>
      <c r="E12" s="11">
        <f>E13+E14</f>
        <v>68478594</v>
      </c>
      <c r="F12" s="12">
        <f>F13+F14</f>
        <v>90975135</v>
      </c>
      <c r="G12" s="13">
        <f t="shared" si="0"/>
        <v>34117</v>
      </c>
      <c r="H12" s="14">
        <f>H13+H14</f>
        <v>0</v>
      </c>
      <c r="I12" s="15">
        <f>I13+I14</f>
        <v>0</v>
      </c>
      <c r="J12" s="15">
        <f>J13+J14</f>
        <v>32724</v>
      </c>
      <c r="K12" s="16">
        <f>K13+K14</f>
        <v>1393</v>
      </c>
    </row>
    <row r="13" spans="1:11" ht="15">
      <c r="A13" s="52" t="s">
        <v>8</v>
      </c>
      <c r="B13" s="18">
        <f t="shared" si="1"/>
        <v>77146751</v>
      </c>
      <c r="C13" s="19">
        <v>0</v>
      </c>
      <c r="D13" s="20">
        <v>0</v>
      </c>
      <c r="E13" s="20">
        <v>4422942</v>
      </c>
      <c r="F13" s="21">
        <v>72723809</v>
      </c>
      <c r="G13" s="22">
        <f t="shared" si="0"/>
        <v>0</v>
      </c>
      <c r="H13" s="23">
        <v>0</v>
      </c>
      <c r="I13" s="24">
        <v>0</v>
      </c>
      <c r="J13" s="24">
        <v>0</v>
      </c>
      <c r="K13" s="25">
        <v>0</v>
      </c>
    </row>
    <row r="14" spans="1:11" ht="15">
      <c r="A14" s="53" t="s">
        <v>9</v>
      </c>
      <c r="B14" s="54">
        <f t="shared" si="1"/>
        <v>82306978</v>
      </c>
      <c r="C14" s="55">
        <v>0</v>
      </c>
      <c r="D14" s="56">
        <v>0</v>
      </c>
      <c r="E14" s="56">
        <v>64055652</v>
      </c>
      <c r="F14" s="57">
        <v>18251326</v>
      </c>
      <c r="G14" s="58">
        <f t="shared" si="0"/>
        <v>34117</v>
      </c>
      <c r="H14" s="59">
        <v>0</v>
      </c>
      <c r="I14" s="60">
        <v>0</v>
      </c>
      <c r="J14" s="60">
        <v>32724</v>
      </c>
      <c r="K14" s="61">
        <v>1393</v>
      </c>
    </row>
    <row r="15" spans="1:11" ht="15">
      <c r="A15" s="62" t="s">
        <v>16</v>
      </c>
      <c r="B15" s="27">
        <f t="shared" si="1"/>
        <v>26088712</v>
      </c>
      <c r="C15" s="28">
        <f>C16+C17</f>
        <v>0</v>
      </c>
      <c r="D15" s="29">
        <f>D16+D17</f>
        <v>0</v>
      </c>
      <c r="E15" s="29">
        <f>E16+E17</f>
        <v>18976011</v>
      </c>
      <c r="F15" s="30">
        <f>F16+F17</f>
        <v>7112701</v>
      </c>
      <c r="G15" s="31">
        <f t="shared" si="0"/>
        <v>13616</v>
      </c>
      <c r="H15" s="32">
        <f>H16+H17</f>
        <v>0</v>
      </c>
      <c r="I15" s="33">
        <f>I16+I17</f>
        <v>0</v>
      </c>
      <c r="J15" s="33">
        <f>J16+J17</f>
        <v>12776</v>
      </c>
      <c r="K15" s="34">
        <f>K16+K17</f>
        <v>840</v>
      </c>
    </row>
    <row r="16" spans="1:11" ht="15">
      <c r="A16" s="63" t="s">
        <v>8</v>
      </c>
      <c r="B16" s="36">
        <f t="shared" si="1"/>
        <v>0</v>
      </c>
      <c r="C16" s="37">
        <v>0</v>
      </c>
      <c r="D16" s="38">
        <v>0</v>
      </c>
      <c r="E16" s="38">
        <v>0</v>
      </c>
      <c r="F16" s="39">
        <v>0</v>
      </c>
      <c r="G16" s="40">
        <f t="shared" si="0"/>
        <v>0</v>
      </c>
      <c r="H16" s="41">
        <v>0</v>
      </c>
      <c r="I16" s="42">
        <v>0</v>
      </c>
      <c r="J16" s="42">
        <v>0</v>
      </c>
      <c r="K16" s="43">
        <v>0</v>
      </c>
    </row>
    <row r="17" spans="1:11" ht="15.75" thickBot="1">
      <c r="A17" s="64" t="s">
        <v>9</v>
      </c>
      <c r="B17" s="44">
        <f t="shared" si="1"/>
        <v>26088712</v>
      </c>
      <c r="C17" s="45">
        <v>0</v>
      </c>
      <c r="D17" s="46">
        <v>0</v>
      </c>
      <c r="E17" s="46">
        <v>18976011</v>
      </c>
      <c r="F17" s="47">
        <v>7112701</v>
      </c>
      <c r="G17" s="48">
        <f t="shared" si="0"/>
        <v>13616</v>
      </c>
      <c r="H17" s="49">
        <v>0</v>
      </c>
      <c r="I17" s="50">
        <v>0</v>
      </c>
      <c r="J17" s="50">
        <v>12776</v>
      </c>
      <c r="K17" s="51">
        <v>840</v>
      </c>
    </row>
    <row r="18" spans="1:11" ht="15">
      <c r="A18" s="8" t="s">
        <v>10</v>
      </c>
      <c r="B18" s="65">
        <f t="shared" si="1"/>
        <v>6372496</v>
      </c>
      <c r="C18" s="66">
        <f>C19+C20</f>
        <v>1877278</v>
      </c>
      <c r="D18" s="67">
        <f>D19+D20</f>
        <v>0</v>
      </c>
      <c r="E18" s="67">
        <f>E19+E20</f>
        <v>4385639</v>
      </c>
      <c r="F18" s="68">
        <f>F19+F20</f>
        <v>109579</v>
      </c>
      <c r="G18" s="69">
        <f t="shared" si="0"/>
        <v>8031</v>
      </c>
      <c r="H18" s="70">
        <f>H19+H20</f>
        <v>2226</v>
      </c>
      <c r="I18" s="71">
        <f>I19+I20</f>
        <v>0</v>
      </c>
      <c r="J18" s="71">
        <f>J19+J20</f>
        <v>5779</v>
      </c>
      <c r="K18" s="72">
        <f>K19+K20</f>
        <v>26</v>
      </c>
    </row>
    <row r="19" spans="1:11" ht="15">
      <c r="A19" s="17" t="s">
        <v>8</v>
      </c>
      <c r="B19" s="73">
        <f t="shared" si="1"/>
        <v>167007</v>
      </c>
      <c r="C19" s="74">
        <v>0</v>
      </c>
      <c r="D19" s="20">
        <v>0</v>
      </c>
      <c r="E19" s="20">
        <v>116316</v>
      </c>
      <c r="F19" s="21">
        <v>50691</v>
      </c>
      <c r="G19" s="22">
        <f t="shared" si="0"/>
        <v>0</v>
      </c>
      <c r="H19" s="23">
        <v>0</v>
      </c>
      <c r="I19" s="24">
        <v>0</v>
      </c>
      <c r="J19" s="24">
        <v>0</v>
      </c>
      <c r="K19" s="25">
        <v>0</v>
      </c>
    </row>
    <row r="20" spans="1:11" ht="15">
      <c r="A20" s="17" t="s">
        <v>9</v>
      </c>
      <c r="B20" s="73">
        <f t="shared" si="1"/>
        <v>6205489</v>
      </c>
      <c r="C20" s="74">
        <v>1877278</v>
      </c>
      <c r="D20" s="20">
        <v>0</v>
      </c>
      <c r="E20" s="20">
        <v>4269323</v>
      </c>
      <c r="F20" s="21">
        <v>58888</v>
      </c>
      <c r="G20" s="22">
        <f t="shared" si="0"/>
        <v>8031</v>
      </c>
      <c r="H20" s="23">
        <v>2226</v>
      </c>
      <c r="I20" s="24">
        <v>0</v>
      </c>
      <c r="J20" s="24">
        <v>5779</v>
      </c>
      <c r="K20" s="25">
        <v>26</v>
      </c>
    </row>
    <row r="21" spans="1:11" ht="15">
      <c r="A21" s="26" t="s">
        <v>16</v>
      </c>
      <c r="B21" s="75">
        <f t="shared" si="1"/>
        <v>4015551</v>
      </c>
      <c r="C21" s="76">
        <f>C22+C23</f>
        <v>124052</v>
      </c>
      <c r="D21" s="29">
        <f>D22+D23</f>
        <v>0</v>
      </c>
      <c r="E21" s="29">
        <f>E22+E23</f>
        <v>3872476</v>
      </c>
      <c r="F21" s="30">
        <f>F22+F23</f>
        <v>19023</v>
      </c>
      <c r="G21" s="31">
        <f t="shared" si="0"/>
        <v>5725</v>
      </c>
      <c r="H21" s="32">
        <f>H22+H23</f>
        <v>42</v>
      </c>
      <c r="I21" s="33">
        <f>I22+I23</f>
        <v>0</v>
      </c>
      <c r="J21" s="33">
        <f>J22+J23</f>
        <v>5657</v>
      </c>
      <c r="K21" s="34">
        <f>K22+K23</f>
        <v>26</v>
      </c>
    </row>
    <row r="22" spans="1:11" ht="15">
      <c r="A22" s="35" t="s">
        <v>8</v>
      </c>
      <c r="B22" s="77">
        <f t="shared" si="1"/>
        <v>0</v>
      </c>
      <c r="C22" s="78">
        <v>0</v>
      </c>
      <c r="D22" s="38">
        <v>0</v>
      </c>
      <c r="E22" s="38">
        <v>0</v>
      </c>
      <c r="F22" s="39">
        <v>0</v>
      </c>
      <c r="G22" s="40">
        <f t="shared" si="0"/>
        <v>0</v>
      </c>
      <c r="H22" s="41">
        <v>0</v>
      </c>
      <c r="I22" s="42">
        <v>0</v>
      </c>
      <c r="J22" s="42">
        <v>0</v>
      </c>
      <c r="K22" s="43">
        <v>0</v>
      </c>
    </row>
    <row r="23" spans="1:11" ht="15.75" thickBot="1">
      <c r="A23" s="35" t="s">
        <v>9</v>
      </c>
      <c r="B23" s="79">
        <f t="shared" si="1"/>
        <v>4015551</v>
      </c>
      <c r="C23" s="80">
        <v>124052</v>
      </c>
      <c r="D23" s="46">
        <v>0</v>
      </c>
      <c r="E23" s="46">
        <v>3872476</v>
      </c>
      <c r="F23" s="47">
        <v>19023</v>
      </c>
      <c r="G23" s="48">
        <f t="shared" si="0"/>
        <v>5725</v>
      </c>
      <c r="H23" s="49">
        <v>42</v>
      </c>
      <c r="I23" s="50">
        <v>0</v>
      </c>
      <c r="J23" s="50">
        <v>5657</v>
      </c>
      <c r="K23" s="51">
        <v>26</v>
      </c>
    </row>
    <row r="24" spans="1:11" ht="15">
      <c r="A24" s="81" t="s">
        <v>11</v>
      </c>
      <c r="B24" s="82">
        <f t="shared" si="1"/>
        <v>203822</v>
      </c>
      <c r="C24" s="83">
        <f>C25+C26</f>
        <v>0</v>
      </c>
      <c r="D24" s="11">
        <f>D25+D26</f>
        <v>0</v>
      </c>
      <c r="E24" s="11">
        <f>E25+E26</f>
        <v>196019</v>
      </c>
      <c r="F24" s="12">
        <f>F25+F26</f>
        <v>7803</v>
      </c>
      <c r="G24" s="13">
        <f t="shared" si="0"/>
        <v>87</v>
      </c>
      <c r="H24" s="14">
        <f>H25+H26</f>
        <v>0</v>
      </c>
      <c r="I24" s="15">
        <f>I25+I26</f>
        <v>0</v>
      </c>
      <c r="J24" s="15">
        <f>J25+J26</f>
        <v>87</v>
      </c>
      <c r="K24" s="16">
        <f>K25+K26</f>
        <v>0</v>
      </c>
    </row>
    <row r="25" spans="1:11" ht="15">
      <c r="A25" s="52" t="s">
        <v>8</v>
      </c>
      <c r="B25" s="73">
        <f t="shared" si="1"/>
        <v>5518</v>
      </c>
      <c r="C25" s="74">
        <v>0</v>
      </c>
      <c r="D25" s="20">
        <v>0</v>
      </c>
      <c r="E25" s="20">
        <v>4197</v>
      </c>
      <c r="F25" s="84">
        <v>1321</v>
      </c>
      <c r="G25" s="22">
        <f t="shared" si="0"/>
        <v>0</v>
      </c>
      <c r="H25" s="23">
        <v>0</v>
      </c>
      <c r="I25" s="24">
        <v>0</v>
      </c>
      <c r="J25" s="24">
        <v>0</v>
      </c>
      <c r="K25" s="25">
        <v>0</v>
      </c>
    </row>
    <row r="26" spans="1:11" ht="15.75" thickBot="1">
      <c r="A26" s="85" t="s">
        <v>9</v>
      </c>
      <c r="B26" s="86">
        <f t="shared" si="1"/>
        <v>198304</v>
      </c>
      <c r="C26" s="87">
        <v>0</v>
      </c>
      <c r="D26" s="88">
        <v>0</v>
      </c>
      <c r="E26" s="88">
        <v>191822</v>
      </c>
      <c r="F26" s="89">
        <v>6482</v>
      </c>
      <c r="G26" s="90">
        <f t="shared" si="0"/>
        <v>87</v>
      </c>
      <c r="H26" s="91">
        <v>0</v>
      </c>
      <c r="I26" s="92">
        <v>0</v>
      </c>
      <c r="J26" s="92">
        <v>87</v>
      </c>
      <c r="K26" s="93">
        <v>0</v>
      </c>
    </row>
    <row r="27" spans="1:11" ht="15">
      <c r="A27" s="8" t="s">
        <v>34</v>
      </c>
      <c r="B27" s="65">
        <f t="shared" si="1"/>
        <v>439564</v>
      </c>
      <c r="C27" s="66">
        <f>C28+C29</f>
        <v>0</v>
      </c>
      <c r="D27" s="67">
        <f>D28+D29</f>
        <v>0</v>
      </c>
      <c r="E27" s="67">
        <f>E28+E29</f>
        <v>430427</v>
      </c>
      <c r="F27" s="68">
        <f>F28+F29</f>
        <v>9137</v>
      </c>
      <c r="G27" s="69">
        <f t="shared" si="0"/>
        <v>398</v>
      </c>
      <c r="H27" s="70">
        <f>H28+H29</f>
        <v>0</v>
      </c>
      <c r="I27" s="71">
        <f>I28+I29</f>
        <v>0</v>
      </c>
      <c r="J27" s="71">
        <f>J28+J29</f>
        <v>394</v>
      </c>
      <c r="K27" s="72">
        <f>K28+K29</f>
        <v>4</v>
      </c>
    </row>
    <row r="28" spans="1:11" ht="15">
      <c r="A28" s="17" t="s">
        <v>8</v>
      </c>
      <c r="B28" s="73">
        <f t="shared" si="1"/>
        <v>0</v>
      </c>
      <c r="C28" s="74">
        <v>0</v>
      </c>
      <c r="D28" s="20">
        <v>0</v>
      </c>
      <c r="E28" s="20">
        <v>0</v>
      </c>
      <c r="F28" s="20">
        <v>0</v>
      </c>
      <c r="G28" s="22">
        <f t="shared" si="0"/>
        <v>0</v>
      </c>
      <c r="H28" s="23">
        <v>0</v>
      </c>
      <c r="I28" s="24">
        <v>0</v>
      </c>
      <c r="J28" s="24">
        <v>0</v>
      </c>
      <c r="K28" s="25">
        <v>0</v>
      </c>
    </row>
    <row r="29" spans="1:11" ht="15">
      <c r="A29" s="17" t="s">
        <v>9</v>
      </c>
      <c r="B29" s="73">
        <f t="shared" si="1"/>
        <v>439564</v>
      </c>
      <c r="C29" s="74">
        <v>0</v>
      </c>
      <c r="D29" s="20">
        <v>0</v>
      </c>
      <c r="E29" s="20">
        <v>430427</v>
      </c>
      <c r="F29" s="20">
        <v>9137</v>
      </c>
      <c r="G29" s="22">
        <f t="shared" si="0"/>
        <v>398</v>
      </c>
      <c r="H29" s="23">
        <v>0</v>
      </c>
      <c r="I29" s="24">
        <v>0</v>
      </c>
      <c r="J29" s="24">
        <v>394</v>
      </c>
      <c r="K29" s="25">
        <v>4</v>
      </c>
    </row>
    <row r="30" spans="1:11" ht="15">
      <c r="A30" s="26" t="s">
        <v>16</v>
      </c>
      <c r="B30" s="75">
        <f t="shared" si="1"/>
        <v>0</v>
      </c>
      <c r="C30" s="76">
        <f>C31+C32</f>
        <v>0</v>
      </c>
      <c r="D30" s="29">
        <f>D31+D32</f>
        <v>0</v>
      </c>
      <c r="E30" s="29">
        <f>E31+E32</f>
        <v>0</v>
      </c>
      <c r="F30" s="30">
        <f>F31+F32</f>
        <v>0</v>
      </c>
      <c r="G30" s="31">
        <f t="shared" si="0"/>
        <v>0</v>
      </c>
      <c r="H30" s="32">
        <f>H31+H32</f>
        <v>0</v>
      </c>
      <c r="I30" s="33">
        <f>I31+I32</f>
        <v>0</v>
      </c>
      <c r="J30" s="33">
        <f>J31+J32</f>
        <v>0</v>
      </c>
      <c r="K30" s="34">
        <f>K31+K32</f>
        <v>0</v>
      </c>
    </row>
    <row r="31" spans="1:11" ht="15">
      <c r="A31" s="35" t="s">
        <v>8</v>
      </c>
      <c r="B31" s="77">
        <f t="shared" si="1"/>
        <v>0</v>
      </c>
      <c r="C31" s="78">
        <v>0</v>
      </c>
      <c r="D31" s="38">
        <v>0</v>
      </c>
      <c r="E31" s="38">
        <v>0</v>
      </c>
      <c r="F31" s="39">
        <v>0</v>
      </c>
      <c r="G31" s="40">
        <f t="shared" si="0"/>
        <v>0</v>
      </c>
      <c r="H31" s="41">
        <v>0</v>
      </c>
      <c r="I31" s="42">
        <v>0</v>
      </c>
      <c r="J31" s="42">
        <v>0</v>
      </c>
      <c r="K31" s="43">
        <v>0</v>
      </c>
    </row>
    <row r="32" spans="1:11" ht="15.75" thickBot="1">
      <c r="A32" s="94" t="s">
        <v>9</v>
      </c>
      <c r="B32" s="95">
        <f t="shared" si="1"/>
        <v>0</v>
      </c>
      <c r="C32" s="96">
        <v>0</v>
      </c>
      <c r="D32" s="97">
        <v>0</v>
      </c>
      <c r="E32" s="97">
        <v>0</v>
      </c>
      <c r="F32" s="98">
        <v>0</v>
      </c>
      <c r="G32" s="99">
        <f t="shared" si="0"/>
        <v>0</v>
      </c>
      <c r="H32" s="100">
        <v>0</v>
      </c>
      <c r="I32" s="101">
        <v>0</v>
      </c>
      <c r="J32" s="101">
        <v>0</v>
      </c>
      <c r="K32" s="102">
        <v>0</v>
      </c>
    </row>
    <row r="33" spans="1:11" ht="15">
      <c r="A33" s="81" t="s">
        <v>24</v>
      </c>
      <c r="B33" s="82">
        <f t="shared" si="1"/>
        <v>1507529</v>
      </c>
      <c r="C33" s="83">
        <f>C34+C35</f>
        <v>0</v>
      </c>
      <c r="D33" s="11">
        <f>D34+D35</f>
        <v>0</v>
      </c>
      <c r="E33" s="11">
        <f>E34+E35</f>
        <v>466890</v>
      </c>
      <c r="F33" s="12">
        <f>F34+F35</f>
        <v>1040639</v>
      </c>
      <c r="G33" s="13">
        <f t="shared" si="0"/>
        <v>75</v>
      </c>
      <c r="H33" s="14">
        <f>H34+H35</f>
        <v>0</v>
      </c>
      <c r="I33" s="15">
        <f>I34+I35</f>
        <v>0</v>
      </c>
      <c r="J33" s="15">
        <f>J34+J35</f>
        <v>75</v>
      </c>
      <c r="K33" s="16">
        <f>K34+K35</f>
        <v>0</v>
      </c>
    </row>
    <row r="34" spans="1:11" ht="15">
      <c r="A34" s="17" t="s">
        <v>8</v>
      </c>
      <c r="B34" s="73">
        <f t="shared" si="1"/>
        <v>1058967</v>
      </c>
      <c r="C34" s="74">
        <v>0</v>
      </c>
      <c r="D34" s="20">
        <v>0</v>
      </c>
      <c r="E34" s="20">
        <v>42298</v>
      </c>
      <c r="F34" s="21">
        <v>1016669</v>
      </c>
      <c r="G34" s="22">
        <f t="shared" si="0"/>
        <v>0</v>
      </c>
      <c r="H34" s="23">
        <v>0</v>
      </c>
      <c r="I34" s="24">
        <v>0</v>
      </c>
      <c r="J34" s="24">
        <v>0</v>
      </c>
      <c r="K34" s="25">
        <v>0</v>
      </c>
    </row>
    <row r="35" spans="1:11" ht="15">
      <c r="A35" s="17" t="s">
        <v>9</v>
      </c>
      <c r="B35" s="73">
        <f t="shared" si="1"/>
        <v>448562</v>
      </c>
      <c r="C35" s="74">
        <v>0</v>
      </c>
      <c r="D35" s="20">
        <v>0</v>
      </c>
      <c r="E35" s="20">
        <v>424592</v>
      </c>
      <c r="F35" s="21">
        <v>23970</v>
      </c>
      <c r="G35" s="22">
        <f t="shared" si="0"/>
        <v>75</v>
      </c>
      <c r="H35" s="23">
        <v>0</v>
      </c>
      <c r="I35" s="24">
        <v>0</v>
      </c>
      <c r="J35" s="24">
        <v>75</v>
      </c>
      <c r="K35" s="25">
        <v>0</v>
      </c>
    </row>
    <row r="36" spans="1:11" ht="15">
      <c r="A36" s="26" t="s">
        <v>16</v>
      </c>
      <c r="B36" s="75">
        <f t="shared" si="1"/>
        <v>13303</v>
      </c>
      <c r="C36" s="76">
        <f>C37+C38</f>
        <v>0</v>
      </c>
      <c r="D36" s="29">
        <f>D37+D38</f>
        <v>0</v>
      </c>
      <c r="E36" s="29">
        <f>E37+E38</f>
        <v>13303</v>
      </c>
      <c r="F36" s="30">
        <f>F37+F38</f>
        <v>0</v>
      </c>
      <c r="G36" s="31">
        <f t="shared" si="0"/>
        <v>0</v>
      </c>
      <c r="H36" s="32">
        <f>H37+H38</f>
        <v>0</v>
      </c>
      <c r="I36" s="33">
        <f>I37+I38</f>
        <v>0</v>
      </c>
      <c r="J36" s="33">
        <f>J37+J38</f>
        <v>0</v>
      </c>
      <c r="K36" s="34">
        <f>K37+K38</f>
        <v>0</v>
      </c>
    </row>
    <row r="37" spans="1:11" ht="15">
      <c r="A37" s="35" t="s">
        <v>8</v>
      </c>
      <c r="B37" s="77">
        <f t="shared" si="1"/>
        <v>0</v>
      </c>
      <c r="C37" s="78">
        <v>0</v>
      </c>
      <c r="D37" s="38">
        <v>0</v>
      </c>
      <c r="E37" s="38">
        <v>0</v>
      </c>
      <c r="F37" s="39">
        <v>0</v>
      </c>
      <c r="G37" s="40">
        <f t="shared" si="0"/>
        <v>0</v>
      </c>
      <c r="H37" s="41">
        <v>0</v>
      </c>
      <c r="I37" s="42">
        <v>0</v>
      </c>
      <c r="J37" s="42">
        <v>0</v>
      </c>
      <c r="K37" s="43">
        <v>0</v>
      </c>
    </row>
    <row r="38" spans="1:11" ht="15.75" thickBot="1">
      <c r="A38" s="103" t="s">
        <v>9</v>
      </c>
      <c r="B38" s="79">
        <f t="shared" si="1"/>
        <v>13303</v>
      </c>
      <c r="C38" s="80">
        <v>0</v>
      </c>
      <c r="D38" s="46">
        <v>0</v>
      </c>
      <c r="E38" s="46">
        <v>13303</v>
      </c>
      <c r="F38" s="47">
        <v>0</v>
      </c>
      <c r="G38" s="48">
        <f t="shared" si="0"/>
        <v>0</v>
      </c>
      <c r="H38" s="49">
        <v>0</v>
      </c>
      <c r="I38" s="50">
        <v>0</v>
      </c>
      <c r="J38" s="50">
        <v>0</v>
      </c>
      <c r="K38" s="51">
        <v>0</v>
      </c>
    </row>
    <row r="39" spans="1:11" ht="15">
      <c r="A39" s="104" t="s">
        <v>14</v>
      </c>
      <c r="B39" s="82">
        <f t="shared" si="1"/>
        <v>572538</v>
      </c>
      <c r="C39" s="83">
        <f>C40+C41</f>
        <v>0</v>
      </c>
      <c r="D39" s="11">
        <f>D40+D41</f>
        <v>0</v>
      </c>
      <c r="E39" s="11">
        <f>E40+E41</f>
        <v>572538</v>
      </c>
      <c r="F39" s="12">
        <f>F40+F41</f>
        <v>0</v>
      </c>
      <c r="G39" s="82">
        <f t="shared" si="0"/>
        <v>243</v>
      </c>
      <c r="H39" s="83">
        <f>H40+H41</f>
        <v>0</v>
      </c>
      <c r="I39" s="11">
        <f>I40+I41</f>
        <v>0</v>
      </c>
      <c r="J39" s="11">
        <f>J40+J41</f>
        <v>243</v>
      </c>
      <c r="K39" s="106">
        <f>K40+K41</f>
        <v>0</v>
      </c>
    </row>
    <row r="40" spans="1:11" ht="15">
      <c r="A40" s="17" t="s">
        <v>8</v>
      </c>
      <c r="B40" s="73">
        <f t="shared" si="1"/>
        <v>0</v>
      </c>
      <c r="C40" s="74">
        <v>0</v>
      </c>
      <c r="D40" s="20">
        <v>0</v>
      </c>
      <c r="E40" s="20">
        <v>0</v>
      </c>
      <c r="F40" s="21">
        <v>0</v>
      </c>
      <c r="G40" s="73">
        <f t="shared" si="0"/>
        <v>0</v>
      </c>
      <c r="H40" s="74">
        <v>0</v>
      </c>
      <c r="I40" s="20">
        <v>0</v>
      </c>
      <c r="J40" s="20">
        <v>0</v>
      </c>
      <c r="K40" s="107">
        <v>0</v>
      </c>
    </row>
    <row r="41" spans="1:11" ht="15.75" thickBot="1">
      <c r="A41" s="108" t="s">
        <v>9</v>
      </c>
      <c r="B41" s="86">
        <f t="shared" si="1"/>
        <v>572538</v>
      </c>
      <c r="C41" s="87">
        <v>0</v>
      </c>
      <c r="D41" s="88">
        <v>0</v>
      </c>
      <c r="E41" s="88">
        <v>572538</v>
      </c>
      <c r="F41" s="89">
        <v>0</v>
      </c>
      <c r="G41" s="86">
        <f t="shared" si="0"/>
        <v>243</v>
      </c>
      <c r="H41" s="87">
        <v>0</v>
      </c>
      <c r="I41" s="88">
        <v>0</v>
      </c>
      <c r="J41" s="88">
        <v>243</v>
      </c>
      <c r="K41" s="109">
        <v>0</v>
      </c>
    </row>
    <row r="42" spans="1:11" ht="15">
      <c r="A42" s="104" t="s">
        <v>27</v>
      </c>
      <c r="B42" s="65">
        <f t="shared" si="1"/>
        <v>258444</v>
      </c>
      <c r="C42" s="66">
        <f>C43+C44</f>
        <v>20200</v>
      </c>
      <c r="D42" s="67">
        <f>D43+D44</f>
        <v>0</v>
      </c>
      <c r="E42" s="67">
        <f>E43+E44</f>
        <v>106788</v>
      </c>
      <c r="F42" s="68">
        <f>F43+F44</f>
        <v>131456</v>
      </c>
      <c r="G42" s="69">
        <f t="shared" si="0"/>
        <v>0</v>
      </c>
      <c r="H42" s="70">
        <f>H43+H44</f>
        <v>0</v>
      </c>
      <c r="I42" s="71">
        <f>I43+I44</f>
        <v>0</v>
      </c>
      <c r="J42" s="71">
        <f>J43+J44</f>
        <v>0</v>
      </c>
      <c r="K42" s="72">
        <f>K43+K44</f>
        <v>0</v>
      </c>
    </row>
    <row r="43" spans="1:11" ht="15">
      <c r="A43" s="17" t="s">
        <v>8</v>
      </c>
      <c r="B43" s="73">
        <f t="shared" si="1"/>
        <v>205427</v>
      </c>
      <c r="C43" s="74">
        <v>20200</v>
      </c>
      <c r="D43" s="20">
        <v>0</v>
      </c>
      <c r="E43" s="20">
        <v>100558</v>
      </c>
      <c r="F43" s="21">
        <v>84669</v>
      </c>
      <c r="G43" s="22">
        <f t="shared" si="0"/>
        <v>0</v>
      </c>
      <c r="H43" s="23">
        <v>0</v>
      </c>
      <c r="I43" s="24">
        <v>0</v>
      </c>
      <c r="J43" s="24">
        <v>0</v>
      </c>
      <c r="K43" s="25">
        <v>0</v>
      </c>
    </row>
    <row r="44" spans="1:11" ht="15">
      <c r="A44" s="17" t="s">
        <v>9</v>
      </c>
      <c r="B44" s="73">
        <f t="shared" si="1"/>
        <v>53017</v>
      </c>
      <c r="C44" s="74">
        <v>0</v>
      </c>
      <c r="D44" s="20">
        <v>0</v>
      </c>
      <c r="E44" s="20">
        <v>6230</v>
      </c>
      <c r="F44" s="21">
        <v>46787</v>
      </c>
      <c r="G44" s="22">
        <f t="shared" si="0"/>
        <v>0</v>
      </c>
      <c r="H44" s="23">
        <v>0</v>
      </c>
      <c r="I44" s="24">
        <v>0</v>
      </c>
      <c r="J44" s="24">
        <v>0</v>
      </c>
      <c r="K44" s="25">
        <v>0</v>
      </c>
    </row>
    <row r="45" spans="1:11" ht="15">
      <c r="A45" s="26" t="s">
        <v>16</v>
      </c>
      <c r="B45" s="75">
        <f t="shared" si="1"/>
        <v>0</v>
      </c>
      <c r="C45" s="76">
        <f>C46+C47</f>
        <v>0</v>
      </c>
      <c r="D45" s="29">
        <f>D46+D47</f>
        <v>0</v>
      </c>
      <c r="E45" s="29">
        <f>E46+E47</f>
        <v>0</v>
      </c>
      <c r="F45" s="30">
        <f>F46+F47</f>
        <v>0</v>
      </c>
      <c r="G45" s="31">
        <f t="shared" si="0"/>
        <v>0</v>
      </c>
      <c r="H45" s="32">
        <f>H46+H47</f>
        <v>0</v>
      </c>
      <c r="I45" s="33">
        <f>I46+I47</f>
        <v>0</v>
      </c>
      <c r="J45" s="33">
        <f>J46+J47</f>
        <v>0</v>
      </c>
      <c r="K45" s="34">
        <f>K46+K47</f>
        <v>0</v>
      </c>
    </row>
    <row r="46" spans="1:11" ht="15">
      <c r="A46" s="35" t="s">
        <v>8</v>
      </c>
      <c r="B46" s="77">
        <f t="shared" si="1"/>
        <v>0</v>
      </c>
      <c r="C46" s="78">
        <v>0</v>
      </c>
      <c r="D46" s="38">
        <v>0</v>
      </c>
      <c r="E46" s="38">
        <v>0</v>
      </c>
      <c r="F46" s="39">
        <v>0</v>
      </c>
      <c r="G46" s="40">
        <f t="shared" si="0"/>
        <v>0</v>
      </c>
      <c r="H46" s="41">
        <v>0</v>
      </c>
      <c r="I46" s="42">
        <v>0</v>
      </c>
      <c r="J46" s="42">
        <v>0</v>
      </c>
      <c r="K46" s="43">
        <v>0</v>
      </c>
    </row>
    <row r="47" spans="1:11" ht="15.75" thickBot="1">
      <c r="A47" s="94" t="s">
        <v>9</v>
      </c>
      <c r="B47" s="95">
        <f t="shared" si="1"/>
        <v>0</v>
      </c>
      <c r="C47" s="96">
        <v>0</v>
      </c>
      <c r="D47" s="97">
        <v>0</v>
      </c>
      <c r="E47" s="97">
        <v>0</v>
      </c>
      <c r="F47" s="98">
        <v>0</v>
      </c>
      <c r="G47" s="99">
        <f t="shared" si="0"/>
        <v>0</v>
      </c>
      <c r="H47" s="100">
        <v>0</v>
      </c>
      <c r="I47" s="101">
        <v>0</v>
      </c>
      <c r="J47" s="101">
        <v>0</v>
      </c>
      <c r="K47" s="102">
        <v>0</v>
      </c>
    </row>
    <row r="48" spans="1:11" ht="15">
      <c r="A48" s="104" t="s">
        <v>21</v>
      </c>
      <c r="B48" s="82">
        <f t="shared" si="1"/>
        <v>1614233</v>
      </c>
      <c r="C48" s="83">
        <f>C49+C50</f>
        <v>1542517</v>
      </c>
      <c r="D48" s="11">
        <f>D49+D50</f>
        <v>0</v>
      </c>
      <c r="E48" s="11">
        <f>E49+E50</f>
        <v>66814</v>
      </c>
      <c r="F48" s="12">
        <f>F49+F50</f>
        <v>4902</v>
      </c>
      <c r="G48" s="13">
        <f t="shared" si="0"/>
        <v>2426</v>
      </c>
      <c r="H48" s="14">
        <f>H49+H50</f>
        <v>2426</v>
      </c>
      <c r="I48" s="15">
        <f>I49+I50</f>
        <v>0</v>
      </c>
      <c r="J48" s="15">
        <f>J49+J50</f>
        <v>0</v>
      </c>
      <c r="K48" s="16">
        <f>K49+K50</f>
        <v>0</v>
      </c>
    </row>
    <row r="49" spans="1:11" ht="15">
      <c r="A49" s="17" t="s">
        <v>8</v>
      </c>
      <c r="B49" s="73">
        <f t="shared" si="1"/>
        <v>72139</v>
      </c>
      <c r="C49" s="74">
        <v>423</v>
      </c>
      <c r="D49" s="20">
        <v>0</v>
      </c>
      <c r="E49" s="20">
        <v>66814</v>
      </c>
      <c r="F49" s="21">
        <v>4902</v>
      </c>
      <c r="G49" s="22">
        <f t="shared" si="0"/>
        <v>0</v>
      </c>
      <c r="H49" s="23">
        <v>0</v>
      </c>
      <c r="I49" s="24">
        <v>0</v>
      </c>
      <c r="J49" s="24">
        <v>0</v>
      </c>
      <c r="K49" s="25">
        <v>0</v>
      </c>
    </row>
    <row r="50" spans="1:11" ht="15">
      <c r="A50" s="17" t="s">
        <v>9</v>
      </c>
      <c r="B50" s="73">
        <f t="shared" si="1"/>
        <v>1542094</v>
      </c>
      <c r="C50" s="74">
        <v>1542094</v>
      </c>
      <c r="D50" s="20">
        <v>0</v>
      </c>
      <c r="E50" s="20">
        <v>0</v>
      </c>
      <c r="F50" s="21">
        <v>0</v>
      </c>
      <c r="G50" s="22">
        <f t="shared" si="0"/>
        <v>2426</v>
      </c>
      <c r="H50" s="23">
        <v>2426</v>
      </c>
      <c r="I50" s="24">
        <v>0</v>
      </c>
      <c r="J50" s="24">
        <v>0</v>
      </c>
      <c r="K50" s="25">
        <v>0</v>
      </c>
    </row>
    <row r="51" spans="1:11" ht="15">
      <c r="A51" s="26" t="s">
        <v>16</v>
      </c>
      <c r="B51" s="75">
        <f t="shared" si="1"/>
        <v>516375</v>
      </c>
      <c r="C51" s="76">
        <f>C52+C53</f>
        <v>516375</v>
      </c>
      <c r="D51" s="29">
        <f>D52+D53</f>
        <v>0</v>
      </c>
      <c r="E51" s="29">
        <f>E52+E53</f>
        <v>0</v>
      </c>
      <c r="F51" s="30">
        <f>F52+F53</f>
        <v>0</v>
      </c>
      <c r="G51" s="31">
        <f t="shared" si="0"/>
        <v>817</v>
      </c>
      <c r="H51" s="32">
        <f>H52+H53</f>
        <v>817</v>
      </c>
      <c r="I51" s="33">
        <f>I52+I53</f>
        <v>0</v>
      </c>
      <c r="J51" s="33">
        <f>J52+J53</f>
        <v>0</v>
      </c>
      <c r="K51" s="34">
        <f>K52+K53</f>
        <v>0</v>
      </c>
    </row>
    <row r="52" spans="1:11" ht="15">
      <c r="A52" s="35" t="s">
        <v>8</v>
      </c>
      <c r="B52" s="77">
        <f t="shared" si="1"/>
        <v>0</v>
      </c>
      <c r="C52" s="78">
        <v>0</v>
      </c>
      <c r="D52" s="38">
        <v>0</v>
      </c>
      <c r="E52" s="38">
        <v>0</v>
      </c>
      <c r="F52" s="39">
        <v>0</v>
      </c>
      <c r="G52" s="40">
        <f t="shared" si="0"/>
        <v>0</v>
      </c>
      <c r="H52" s="41">
        <v>0</v>
      </c>
      <c r="I52" s="42">
        <v>0</v>
      </c>
      <c r="J52" s="42">
        <v>0</v>
      </c>
      <c r="K52" s="43">
        <v>0</v>
      </c>
    </row>
    <row r="53" spans="1:11" ht="15.75" thickBot="1">
      <c r="A53" s="103" t="s">
        <v>9</v>
      </c>
      <c r="B53" s="79">
        <f t="shared" si="1"/>
        <v>516375</v>
      </c>
      <c r="C53" s="80">
        <v>516375</v>
      </c>
      <c r="D53" s="46">
        <v>0</v>
      </c>
      <c r="E53" s="46">
        <v>0</v>
      </c>
      <c r="F53" s="47">
        <v>0</v>
      </c>
      <c r="G53" s="48">
        <f t="shared" si="0"/>
        <v>817</v>
      </c>
      <c r="H53" s="49">
        <v>817</v>
      </c>
      <c r="I53" s="50">
        <v>0</v>
      </c>
      <c r="J53" s="50">
        <v>0</v>
      </c>
      <c r="K53" s="51">
        <v>0</v>
      </c>
    </row>
    <row r="54" spans="1:11" ht="15">
      <c r="A54" s="104" t="s">
        <v>18</v>
      </c>
      <c r="B54" s="82">
        <f t="shared" si="1"/>
        <v>1718656</v>
      </c>
      <c r="C54" s="83">
        <f>C55+C56</f>
        <v>0</v>
      </c>
      <c r="D54" s="11">
        <f>D55+D56</f>
        <v>0</v>
      </c>
      <c r="E54" s="11">
        <f>E55+E56</f>
        <v>859783</v>
      </c>
      <c r="F54" s="12">
        <f>F55+F56</f>
        <v>858873</v>
      </c>
      <c r="G54" s="13">
        <f t="shared" si="0"/>
        <v>666</v>
      </c>
      <c r="H54" s="14">
        <f>H55+H56</f>
        <v>0</v>
      </c>
      <c r="I54" s="15">
        <f>I55+I56</f>
        <v>0</v>
      </c>
      <c r="J54" s="15">
        <f>J55+J56</f>
        <v>665</v>
      </c>
      <c r="K54" s="16">
        <f>K55+K56</f>
        <v>1</v>
      </c>
    </row>
    <row r="55" spans="1:11" ht="15">
      <c r="A55" s="17" t="s">
        <v>8</v>
      </c>
      <c r="B55" s="73">
        <f t="shared" si="1"/>
        <v>799726</v>
      </c>
      <c r="C55" s="74">
        <v>0</v>
      </c>
      <c r="D55" s="20">
        <v>0</v>
      </c>
      <c r="E55" s="20">
        <v>794</v>
      </c>
      <c r="F55" s="21">
        <v>798932</v>
      </c>
      <c r="G55" s="22">
        <f t="shared" si="0"/>
        <v>0</v>
      </c>
      <c r="H55" s="23">
        <v>0</v>
      </c>
      <c r="I55" s="24">
        <v>0</v>
      </c>
      <c r="J55" s="24">
        <v>0</v>
      </c>
      <c r="K55" s="25">
        <v>0</v>
      </c>
    </row>
    <row r="56" spans="1:11" ht="15">
      <c r="A56" s="17" t="s">
        <v>9</v>
      </c>
      <c r="B56" s="73">
        <f t="shared" si="1"/>
        <v>918930</v>
      </c>
      <c r="C56" s="74">
        <v>0</v>
      </c>
      <c r="D56" s="20">
        <v>0</v>
      </c>
      <c r="E56" s="20">
        <v>858989</v>
      </c>
      <c r="F56" s="21">
        <v>59941</v>
      </c>
      <c r="G56" s="22">
        <f t="shared" si="0"/>
        <v>666</v>
      </c>
      <c r="H56" s="23">
        <v>0</v>
      </c>
      <c r="I56" s="24">
        <v>0</v>
      </c>
      <c r="J56" s="24">
        <v>665</v>
      </c>
      <c r="K56" s="25">
        <v>1</v>
      </c>
    </row>
    <row r="57" spans="1:11" ht="15">
      <c r="A57" s="26" t="s">
        <v>16</v>
      </c>
      <c r="B57" s="75">
        <f t="shared" si="1"/>
        <v>11436</v>
      </c>
      <c r="C57" s="76">
        <f>C58+C59</f>
        <v>0</v>
      </c>
      <c r="D57" s="29">
        <f>D58+D59</f>
        <v>0</v>
      </c>
      <c r="E57" s="29">
        <f>E58+E59</f>
        <v>8431</v>
      </c>
      <c r="F57" s="30">
        <f>F58+F59</f>
        <v>3005</v>
      </c>
      <c r="G57" s="31">
        <f t="shared" si="0"/>
        <v>0</v>
      </c>
      <c r="H57" s="32">
        <f>H58+H59</f>
        <v>0</v>
      </c>
      <c r="I57" s="33">
        <f>I58+I59</f>
        <v>0</v>
      </c>
      <c r="J57" s="33">
        <f>J58+J59</f>
        <v>0</v>
      </c>
      <c r="K57" s="34">
        <f>K58+K59</f>
        <v>0</v>
      </c>
    </row>
    <row r="58" spans="1:11" ht="15">
      <c r="A58" s="35" t="s">
        <v>8</v>
      </c>
      <c r="B58" s="77">
        <f t="shared" si="1"/>
        <v>0</v>
      </c>
      <c r="C58" s="78">
        <v>0</v>
      </c>
      <c r="D58" s="38">
        <v>0</v>
      </c>
      <c r="E58" s="38">
        <v>0</v>
      </c>
      <c r="F58" s="39">
        <v>0</v>
      </c>
      <c r="G58" s="40">
        <f t="shared" si="0"/>
        <v>0</v>
      </c>
      <c r="H58" s="41">
        <v>0</v>
      </c>
      <c r="I58" s="42">
        <v>0</v>
      </c>
      <c r="J58" s="42">
        <v>0</v>
      </c>
      <c r="K58" s="43">
        <v>0</v>
      </c>
    </row>
    <row r="59" spans="1:11" ht="15.75" thickBot="1">
      <c r="A59" s="103" t="s">
        <v>9</v>
      </c>
      <c r="B59" s="79">
        <f t="shared" si="1"/>
        <v>11436</v>
      </c>
      <c r="C59" s="80">
        <v>0</v>
      </c>
      <c r="D59" s="46">
        <v>0</v>
      </c>
      <c r="E59" s="46">
        <v>8431</v>
      </c>
      <c r="F59" s="47">
        <v>3005</v>
      </c>
      <c r="G59" s="48">
        <f t="shared" si="0"/>
        <v>0</v>
      </c>
      <c r="H59" s="49">
        <v>0</v>
      </c>
      <c r="I59" s="50">
        <v>0</v>
      </c>
      <c r="J59" s="50">
        <v>0</v>
      </c>
      <c r="K59" s="51">
        <v>0</v>
      </c>
    </row>
    <row r="60" spans="1:11" ht="15">
      <c r="A60" s="81" t="s">
        <v>28</v>
      </c>
      <c r="B60" s="82">
        <f t="shared" si="1"/>
        <v>3057022</v>
      </c>
      <c r="C60" s="83">
        <f>C61+C62</f>
        <v>39199</v>
      </c>
      <c r="D60" s="11">
        <f>D61+D62</f>
        <v>0</v>
      </c>
      <c r="E60" s="11">
        <f>E61+E62</f>
        <v>2291179</v>
      </c>
      <c r="F60" s="12">
        <f>F61+F62</f>
        <v>726644</v>
      </c>
      <c r="G60" s="13">
        <f t="shared" si="0"/>
        <v>980</v>
      </c>
      <c r="H60" s="14">
        <f>H61+H62</f>
        <v>0</v>
      </c>
      <c r="I60" s="15">
        <f>I61+I62</f>
        <v>0</v>
      </c>
      <c r="J60" s="15">
        <f>J61+J62</f>
        <v>980</v>
      </c>
      <c r="K60" s="16">
        <f>K61+K62</f>
        <v>0</v>
      </c>
    </row>
    <row r="61" spans="1:11" ht="15">
      <c r="A61" s="17" t="s">
        <v>8</v>
      </c>
      <c r="B61" s="73">
        <f t="shared" si="1"/>
        <v>764216</v>
      </c>
      <c r="C61" s="74">
        <v>0</v>
      </c>
      <c r="D61" s="20">
        <v>0</v>
      </c>
      <c r="E61" s="20">
        <v>168910</v>
      </c>
      <c r="F61" s="21">
        <v>595306</v>
      </c>
      <c r="G61" s="22">
        <f t="shared" si="0"/>
        <v>0</v>
      </c>
      <c r="H61" s="23">
        <v>0</v>
      </c>
      <c r="I61" s="24">
        <v>0</v>
      </c>
      <c r="J61" s="24">
        <v>0</v>
      </c>
      <c r="K61" s="25">
        <v>0</v>
      </c>
    </row>
    <row r="62" spans="1:11" ht="15">
      <c r="A62" s="17" t="s">
        <v>9</v>
      </c>
      <c r="B62" s="73">
        <f t="shared" si="1"/>
        <v>2292806</v>
      </c>
      <c r="C62" s="74">
        <v>39199</v>
      </c>
      <c r="D62" s="20">
        <v>0</v>
      </c>
      <c r="E62" s="20">
        <v>2122269</v>
      </c>
      <c r="F62" s="21">
        <v>131338</v>
      </c>
      <c r="G62" s="22">
        <f t="shared" si="0"/>
        <v>980</v>
      </c>
      <c r="H62" s="23">
        <v>0</v>
      </c>
      <c r="I62" s="24">
        <v>0</v>
      </c>
      <c r="J62" s="24">
        <v>980</v>
      </c>
      <c r="K62" s="25">
        <v>0</v>
      </c>
    </row>
    <row r="63" spans="1:11" ht="15">
      <c r="A63" s="26" t="s">
        <v>16</v>
      </c>
      <c r="B63" s="75">
        <f t="shared" si="1"/>
        <v>515247</v>
      </c>
      <c r="C63" s="76">
        <f>C64+C65</f>
        <v>6008</v>
      </c>
      <c r="D63" s="29">
        <f>D64+D65</f>
        <v>0</v>
      </c>
      <c r="E63" s="29">
        <f>E64+E65</f>
        <v>509157</v>
      </c>
      <c r="F63" s="30">
        <f>F64+F65</f>
        <v>82</v>
      </c>
      <c r="G63" s="31">
        <f t="shared" si="0"/>
        <v>783</v>
      </c>
      <c r="H63" s="32">
        <f>H64+H65</f>
        <v>0</v>
      </c>
      <c r="I63" s="33">
        <f>I64+I65</f>
        <v>0</v>
      </c>
      <c r="J63" s="33">
        <f>J64+J65</f>
        <v>783</v>
      </c>
      <c r="K63" s="34">
        <f>K64+K65</f>
        <v>0</v>
      </c>
    </row>
    <row r="64" spans="1:11" ht="15">
      <c r="A64" s="35" t="s">
        <v>8</v>
      </c>
      <c r="B64" s="77">
        <f t="shared" si="1"/>
        <v>0</v>
      </c>
      <c r="C64" s="78">
        <v>0</v>
      </c>
      <c r="D64" s="38">
        <v>0</v>
      </c>
      <c r="E64" s="38">
        <v>0</v>
      </c>
      <c r="F64" s="39">
        <v>0</v>
      </c>
      <c r="G64" s="40">
        <f t="shared" si="0"/>
        <v>0</v>
      </c>
      <c r="H64" s="41">
        <v>0</v>
      </c>
      <c r="I64" s="42">
        <v>0</v>
      </c>
      <c r="J64" s="42">
        <v>0</v>
      </c>
      <c r="K64" s="43">
        <v>0</v>
      </c>
    </row>
    <row r="65" spans="1:11" ht="15.75" thickBot="1">
      <c r="A65" s="103" t="s">
        <v>9</v>
      </c>
      <c r="B65" s="79">
        <f t="shared" si="1"/>
        <v>515247</v>
      </c>
      <c r="C65" s="80">
        <v>6008</v>
      </c>
      <c r="D65" s="46">
        <v>0</v>
      </c>
      <c r="E65" s="46">
        <v>509157</v>
      </c>
      <c r="F65" s="47">
        <v>82</v>
      </c>
      <c r="G65" s="48">
        <f t="shared" si="0"/>
        <v>783</v>
      </c>
      <c r="H65" s="49">
        <v>0</v>
      </c>
      <c r="I65" s="50">
        <v>0</v>
      </c>
      <c r="J65" s="50">
        <v>783</v>
      </c>
      <c r="K65" s="51">
        <v>0</v>
      </c>
    </row>
    <row r="66" spans="1:11" ht="15">
      <c r="A66" s="81" t="s">
        <v>29</v>
      </c>
      <c r="B66" s="82">
        <f t="shared" si="1"/>
        <v>1304340</v>
      </c>
      <c r="C66" s="83">
        <f>C67+C68</f>
        <v>0</v>
      </c>
      <c r="D66" s="11">
        <f>D67+D68</f>
        <v>0</v>
      </c>
      <c r="E66" s="11">
        <f>E67+E68</f>
        <v>811638</v>
      </c>
      <c r="F66" s="12">
        <f>F67+F68</f>
        <v>492702</v>
      </c>
      <c r="G66" s="13">
        <f t="shared" si="0"/>
        <v>37</v>
      </c>
      <c r="H66" s="14">
        <f>H67+H68</f>
        <v>0</v>
      </c>
      <c r="I66" s="15">
        <f>I67+I68</f>
        <v>0</v>
      </c>
      <c r="J66" s="15">
        <f>J67+J68</f>
        <v>37</v>
      </c>
      <c r="K66" s="16">
        <f>K67+K68</f>
        <v>0</v>
      </c>
    </row>
    <row r="67" spans="1:11" ht="15">
      <c r="A67" s="52" t="s">
        <v>8</v>
      </c>
      <c r="B67" s="73">
        <f t="shared" si="1"/>
        <v>450860</v>
      </c>
      <c r="C67" s="74">
        <v>0</v>
      </c>
      <c r="D67" s="20">
        <v>0</v>
      </c>
      <c r="E67" s="20">
        <v>26373</v>
      </c>
      <c r="F67" s="21">
        <v>424487</v>
      </c>
      <c r="G67" s="22">
        <f t="shared" si="0"/>
        <v>0</v>
      </c>
      <c r="H67" s="23">
        <v>0</v>
      </c>
      <c r="I67" s="24">
        <v>0</v>
      </c>
      <c r="J67" s="24">
        <v>0</v>
      </c>
      <c r="K67" s="25">
        <v>0</v>
      </c>
    </row>
    <row r="68" spans="1:11" ht="15.75" thickBot="1">
      <c r="A68" s="85" t="s">
        <v>9</v>
      </c>
      <c r="B68" s="86">
        <f t="shared" si="1"/>
        <v>853480</v>
      </c>
      <c r="C68" s="87">
        <v>0</v>
      </c>
      <c r="D68" s="88">
        <v>0</v>
      </c>
      <c r="E68" s="88">
        <v>785265</v>
      </c>
      <c r="F68" s="89">
        <v>68215</v>
      </c>
      <c r="G68" s="90">
        <f t="shared" si="0"/>
        <v>37</v>
      </c>
      <c r="H68" s="91">
        <v>0</v>
      </c>
      <c r="I68" s="92">
        <v>0</v>
      </c>
      <c r="J68" s="92">
        <v>37</v>
      </c>
      <c r="K68" s="93">
        <v>0</v>
      </c>
    </row>
    <row r="69" spans="1:11" ht="15">
      <c r="A69" s="110" t="s">
        <v>17</v>
      </c>
      <c r="B69" s="111">
        <f>B66+B60+B54+B48+B42+B39+B33+B27+B24+B18+B12+B6</f>
        <v>362579881</v>
      </c>
      <c r="C69" s="14">
        <f aca="true" t="shared" si="2" ref="C69:K71">C66+C60+C54+C48+C42+C39+C33+C27+C24+C18+C12+C6</f>
        <v>49777502</v>
      </c>
      <c r="D69" s="14">
        <f t="shared" si="2"/>
        <v>8859574</v>
      </c>
      <c r="E69" s="14">
        <f t="shared" si="2"/>
        <v>132454253</v>
      </c>
      <c r="F69" s="14">
        <f t="shared" si="2"/>
        <v>171488552</v>
      </c>
      <c r="G69" s="111">
        <f t="shared" si="2"/>
        <v>151459</v>
      </c>
      <c r="H69" s="111">
        <f t="shared" si="2"/>
        <v>70225</v>
      </c>
      <c r="I69" s="112">
        <f t="shared" si="2"/>
        <v>11226</v>
      </c>
      <c r="J69" s="112">
        <f t="shared" si="2"/>
        <v>67781</v>
      </c>
      <c r="K69" s="114">
        <f t="shared" si="2"/>
        <v>2227</v>
      </c>
    </row>
    <row r="70" spans="1:11" ht="15">
      <c r="A70" s="52" t="s">
        <v>8</v>
      </c>
      <c r="B70" s="111">
        <f>B67+B61+B55+B49+B43+B40+B34+B28+B25+B19+B13+B7</f>
        <v>138114789</v>
      </c>
      <c r="C70" s="111">
        <f t="shared" si="2"/>
        <v>920872</v>
      </c>
      <c r="D70" s="111">
        <f t="shared" si="2"/>
        <v>295143</v>
      </c>
      <c r="E70" s="111">
        <f t="shared" si="2"/>
        <v>8704304</v>
      </c>
      <c r="F70" s="111">
        <f t="shared" si="2"/>
        <v>128194470</v>
      </c>
      <c r="G70" s="111">
        <f t="shared" si="2"/>
        <v>0</v>
      </c>
      <c r="H70" s="111">
        <f t="shared" si="2"/>
        <v>0</v>
      </c>
      <c r="I70" s="112">
        <f t="shared" si="2"/>
        <v>0</v>
      </c>
      <c r="J70" s="112">
        <f t="shared" si="2"/>
        <v>0</v>
      </c>
      <c r="K70" s="114">
        <f t="shared" si="2"/>
        <v>0</v>
      </c>
    </row>
    <row r="71" spans="1:11" ht="15">
      <c r="A71" s="116" t="s">
        <v>9</v>
      </c>
      <c r="B71" s="111">
        <f>B68+B62+B56+B50+B44+B41+B35+B29+B26+B20+B14+B8</f>
        <v>224465092</v>
      </c>
      <c r="C71" s="111">
        <f t="shared" si="2"/>
        <v>48856630</v>
      </c>
      <c r="D71" s="111">
        <f t="shared" si="2"/>
        <v>8564431</v>
      </c>
      <c r="E71" s="111">
        <f t="shared" si="2"/>
        <v>123749949</v>
      </c>
      <c r="F71" s="111">
        <f t="shared" si="2"/>
        <v>43294082</v>
      </c>
      <c r="G71" s="118">
        <f>G68+G62+G56+G50+G44+G41+G35+G29+G26+G20+G14+G8</f>
        <v>151459</v>
      </c>
      <c r="H71" s="118">
        <f t="shared" si="2"/>
        <v>70225</v>
      </c>
      <c r="I71" s="119">
        <f t="shared" si="2"/>
        <v>11226</v>
      </c>
      <c r="J71" s="119">
        <f t="shared" si="2"/>
        <v>67781</v>
      </c>
      <c r="K71" s="120">
        <f t="shared" si="2"/>
        <v>2227</v>
      </c>
    </row>
    <row r="72" spans="1:11" ht="15">
      <c r="A72" s="121" t="s">
        <v>16</v>
      </c>
      <c r="B72" s="32">
        <f>B9+B15+B21+B30+B36+B45+B51+B57+B63</f>
        <v>40890931</v>
      </c>
      <c r="C72" s="32">
        <f aca="true" t="shared" si="3" ref="C72:K74">C9+C15+C21+C30+C36+C45+C51+C57+C63</f>
        <v>8810500</v>
      </c>
      <c r="D72" s="32">
        <f t="shared" si="3"/>
        <v>380</v>
      </c>
      <c r="E72" s="32">
        <f t="shared" si="3"/>
        <v>24124020</v>
      </c>
      <c r="F72" s="32">
        <f t="shared" si="3"/>
        <v>7956031</v>
      </c>
      <c r="G72" s="32">
        <f t="shared" si="3"/>
        <v>32969</v>
      </c>
      <c r="H72" s="31">
        <f t="shared" si="3"/>
        <v>12344</v>
      </c>
      <c r="I72" s="33">
        <f t="shared" si="3"/>
        <v>0</v>
      </c>
      <c r="J72" s="33">
        <f t="shared" si="3"/>
        <v>19216</v>
      </c>
      <c r="K72" s="34">
        <f t="shared" si="3"/>
        <v>1409</v>
      </c>
    </row>
    <row r="73" spans="1:11" ht="15">
      <c r="A73" s="35" t="s">
        <v>8</v>
      </c>
      <c r="B73" s="32">
        <f>B10+B16+B22+B31+B37+B46+B52+B58+B64</f>
        <v>0</v>
      </c>
      <c r="C73" s="32">
        <f t="shared" si="3"/>
        <v>0</v>
      </c>
      <c r="D73" s="32">
        <f t="shared" si="3"/>
        <v>0</v>
      </c>
      <c r="E73" s="32">
        <f t="shared" si="3"/>
        <v>0</v>
      </c>
      <c r="F73" s="32">
        <f t="shared" si="3"/>
        <v>0</v>
      </c>
      <c r="G73" s="32">
        <f t="shared" si="3"/>
        <v>0</v>
      </c>
      <c r="H73" s="31">
        <f t="shared" si="3"/>
        <v>0</v>
      </c>
      <c r="I73" s="33">
        <f t="shared" si="3"/>
        <v>0</v>
      </c>
      <c r="J73" s="33">
        <f t="shared" si="3"/>
        <v>0</v>
      </c>
      <c r="K73" s="34">
        <f t="shared" si="3"/>
        <v>0</v>
      </c>
    </row>
    <row r="74" spans="1:11" ht="15.75" thickBot="1">
      <c r="A74" s="103" t="s">
        <v>9</v>
      </c>
      <c r="B74" s="122">
        <f>B11+B17+B23+B32+B38+B47+B53+B59+B65</f>
        <v>40890931</v>
      </c>
      <c r="C74" s="122">
        <f t="shared" si="3"/>
        <v>8810500</v>
      </c>
      <c r="D74" s="122">
        <f t="shared" si="3"/>
        <v>380</v>
      </c>
      <c r="E74" s="122">
        <f t="shared" si="3"/>
        <v>24124020</v>
      </c>
      <c r="F74" s="122">
        <f t="shared" si="3"/>
        <v>7956031</v>
      </c>
      <c r="G74" s="123">
        <f t="shared" si="3"/>
        <v>32969</v>
      </c>
      <c r="H74" s="124">
        <f t="shared" si="3"/>
        <v>12344</v>
      </c>
      <c r="I74" s="125">
        <f t="shared" si="3"/>
        <v>0</v>
      </c>
      <c r="J74" s="125">
        <f t="shared" si="3"/>
        <v>19216</v>
      </c>
      <c r="K74" s="126">
        <f t="shared" si="3"/>
        <v>1409</v>
      </c>
    </row>
  </sheetData>
  <sheetProtection/>
  <mergeCells count="5">
    <mergeCell ref="A1:K1"/>
    <mergeCell ref="A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2017-01-19T08:13:21Z</dcterms:modified>
  <cp:category/>
  <cp:version/>
  <cp:contentType/>
  <cp:contentStatus/>
</cp:coreProperties>
</file>