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<sst xmlns="http://schemas.openxmlformats.org/spreadsheetml/2006/main" count="600" uniqueCount="350">
  <si>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</si>
  <si>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</si>
  <si>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</si>
  <si>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</si>
  <si>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</si>
  <si>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</si>
  <si>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</si>
  <si>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</si>
  <si>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</si>
  <si>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</si>
  <si>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</si>
  <si>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</si>
  <si>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</si>
  <si>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</si>
  <si>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</si>
  <si>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</si>
  <si>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</si>
  <si>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</si>
  <si>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</si>
  <si>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</si>
  <si>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</si>
  <si>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</si>
  <si>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</si>
  <si>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</si>
  <si>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</si>
  <si>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</si>
  <si>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</si>
  <si>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</si>
  <si>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</si>
  <si>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</si>
  <si>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</si>
  <si>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</si>
  <si>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</si>
  <si>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</si>
  <si>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</si>
  <si>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</si>
  <si>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</si>
  <si>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</si>
  <si>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</si>
  <si>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</si>
  <si>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</si>
  <si>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</si>
  <si>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</si>
  <si>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</si>
  <si>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</si>
  <si>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</si>
  <si>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</si>
  <si>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</si>
  <si>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</si>
  <si>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</si>
  <si>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</si>
  <si>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</si>
  <si>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</si>
  <si>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</si>
  <si>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</si>
  <si>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</si>
  <si>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</si>
  <si>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</si>
  <si>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</si>
  <si>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</si>
  <si>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</si>
  <si>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</si>
  <si>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</si>
  <si>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</si>
  <si>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</si>
  <si>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</si>
  <si>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</si>
  <si>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</si>
  <si>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</si>
  <si>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</si>
  <si>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</si>
  <si>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</si>
  <si>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</si>
  <si>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</si>
  <si>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</si>
  <si>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</si>
  <si>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</si>
  <si>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</si>
  <si>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</si>
  <si>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</si>
  <si>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</si>
  <si>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</si>
  <si>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</si>
  <si>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</si>
  <si>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</si>
  <si>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</si>
  <si>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</si>
  <si>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</si>
  <si>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</si>
  <si>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</si>
  <si>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</si>
  <si>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</si>
  <si>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</si>
  <si>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</si>
  <si>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</si>
  <si>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</si>
  <si>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</si>
  <si>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</si>
  <si>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</si>
  <si>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</si>
  <si>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</si>
  <si>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</si>
  <si>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</si>
  <si>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</si>
  <si>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</si>
  <si>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</si>
  <si>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</si>
  <si>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</si>
  <si>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</si>
  <si>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</si>
  <si>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</si>
  <si>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</si>
  <si>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</si>
  <si>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</si>
  <si>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</si>
  <si>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</si>
  <si>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</si>
  <si>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</si>
  <si>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</si>
  <si>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</si>
  <si>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</si>
  <si>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</si>
  <si>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</si>
  <si>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</si>
  <si>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</si>
  <si>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</si>
  <si>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</si>
  <si>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</si>
  <si>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</si>
  <si>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</si>
  <si>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</si>
  <si>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</si>
  <si>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</si>
  <si>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</si>
  <si>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</si>
  <si>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</si>
  <si>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</si>
  <si>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</si>
  <si>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</si>
  <si>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</si>
  <si>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</si>
  <si>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</si>
  <si>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</si>
  <si>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</si>
  <si>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</si>
  <si>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</si>
  <si>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</si>
  <si>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</si>
  <si>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</si>
  <si>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</si>
  <si>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</si>
  <si>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</si>
  <si>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</si>
  <si>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</si>
  <si>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</si>
  <si>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</si>
  <si>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</si>
  <si>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</si>
  <si>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</si>
  <si>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</si>
  <si>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</si>
  <si>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</si>
  <si>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</si>
  <si>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</si>
  <si>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</si>
  <si>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</si>
  <si>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</si>
  <si>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</si>
  <si>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</si>
  <si>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</si>
  <si>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</si>
  <si>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</si>
  <si>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</si>
  <si>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</si>
  <si>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</si>
  <si>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</si>
  <si>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</si>
  <si>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</si>
  <si>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</si>
  <si>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</si>
  <si>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</si>
  <si>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</si>
  <si>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</si>
  <si>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</si>
  <si>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</si>
  <si>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</si>
  <si>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</si>
  <si>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</si>
  <si>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</si>
  <si>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</si>
  <si>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</si>
  <si>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</si>
  <si>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</si>
  <si>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</si>
  <si>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</si>
  <si>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</si>
  <si>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</si>
  <si>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</si>
  <si>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</si>
  <si>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</si>
  <si>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</si>
  <si>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</si>
  <si>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</si>
  <si>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</si>
  <si>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</si>
  <si>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</si>
  <si>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</si>
  <si>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</si>
  <si>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</si>
  <si>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</si>
  <si>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</si>
  <si>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</si>
  <si>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</si>
  <si>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</si>
  <si>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</si>
  <si>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</si>
  <si>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</si>
  <si>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</si>
  <si>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</si>
  <si>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</si>
  <si>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</si>
  <si>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</si>
  <si>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</si>
  <si>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</si>
  <si>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</si>
  <si>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</si>
  <si>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</si>
  <si>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</si>
  <si>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</si>
  <si>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</si>
  <si>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</si>
  <si>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</si>
  <si>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</si>
  <si>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</si>
  <si>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</si>
  <si>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</si>
  <si>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</si>
  <si>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</si>
  <si>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</si>
  <si>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</si>
  <si>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</si>
  <si>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</si>
  <si>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</si>
  <si>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</si>
  <si>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</si>
  <si>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</si>
  <si>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</si>
  <si>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</si>
  <si>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</si>
  <si>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</si>
  <si>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</si>
  <si>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</si>
  <si>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</si>
  <si>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</si>
  <si>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</si>
  <si>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</si>
  <si>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</si>
  <si>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</si>
  <si>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</si>
  <si>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</si>
  <si>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</si>
  <si>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</si>
  <si>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Лицензии на программное обеспечение NanoCad</t>
  </si>
  <si>
    <t>Внимание!!!  Обязательно прочитайте инструкцию по заполнению в конце таблицы.</t>
  </si>
  <si>
    <t>Лот</t>
  </si>
  <si>
    <t>850.24.00205 Лицензии на программное обеспечение NanoCad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</si>
  <si>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</si>
  <si>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</si>
  <si>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</si>
  <si>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</si>
  <si>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</si>
  <si>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</si>
  <si>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</si>
  <si>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</si>
  <si>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</si>
  <si>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</si>
  <si>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</si>
  <si>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</si>
  <si>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</si>
  <si>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</si>
  <si>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</si>
  <si>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</si>
  <si>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</si>
  <si>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</si>
  <si>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</si>
  <si>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</si>
  <si>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</si>
  <si>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</si>
  <si>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</si>
  <si>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</si>
  <si>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</si>
  <si>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</si>
  <si>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</si>
  <si>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</si>
  <si>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</si>
  <si>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</si>
  <si>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</si>
  <si>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</si>
  <si>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</si>
  <si>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</si>
  <si>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</si>
  <si>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</si>
  <si>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</si>
  <si>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</si>
  <si>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</si>
  <si>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</si>
  <si>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</si>
  <si>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</si>
  <si>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</si>
  <si>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</si>
  <si>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</si>
  <si>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</si>
  <si>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</si>
  <si>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</si>
  <si>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</si>
  <si>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Лицензия (право) на использование модуля основного платформы (программного обеспечения, ПО) nanoCAD для проектирования и моделирования объектов различной сложности, версия 23, редакция сетевая, формат поставки электронный, на 1 рабочее место, на 36мес (3год), NANOCAD NC230P_CNN_36M_ACC</t>
  </si>
  <si>
    <t>Лицензия NANOCAD NC230P_CNN_36M_ACC</t>
  </si>
  <si>
    <t>Штука</t>
  </si>
  <si>
    <t>Лицензия (право) на использование дополнительная (расширение) модуля основного платформы (программного обеспечения, ПО) nanoCAD для проектирования и моделирования объектов различной сложности, версия 23, редакция сетевая, формат поставки электронный, на 1 дополнительное рабочее место, на 36мес (3год), NANOCAD NC230P_CNN_36M_ADD</t>
  </si>
  <si>
    <t>Лицензия NANOCAD NC230P_CNN_36M_ADD</t>
  </si>
  <si>
    <t>Лицензия (право) на использование программного обеспечения (ПО) nanoCAD BIM Электро для проектирования и моделирования системы силового электрооборудования (ЭМ), внутреннего (ЭО) и наружного (ЭН) электроосвещения промышленных и гражданских объектов, версия 23, редакция сетевая, формат поставки электронный, на 1 рабочее место, на 36мес (3год), NANOCAD NCEL230_CNN_36M_ACC</t>
  </si>
  <si>
    <t>Лицензия NANOCAD NCEL230_CNN_36M_ACC</t>
  </si>
  <si>
    <t>Лицензия (право) на использование дополнительная (расширение) программного обеспечения (ПО) nanoCAD BIM Электро для проектирования и моделирования системы силового электрооборудования (ЭМ), внутреннего (ЭО) и наружного (ЭН) электроосвещения промышленных и гражданских объектов, версия 23, редакция сетевая, формат поставки электронный, на 1 дополнительное рабочее место, на 36мес (3год), NANOCAD NCEL230_CNN_36M_ADD</t>
  </si>
  <si>
    <t>Лицензия NANOCAD NCEL230_CNN_36M_ADD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</si>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</sst>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483417.0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109266.67</v>
      </c>
      <c r="K18" s="5" t="n">
        <v>1.0</v>
      </c>
      <c r="L18" s="4" t="n">
        <v>109266.67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Q24,)</f>
        <v>0.0</v>
      </c>
      <c r="V18" s="4" t="n">
        <f>U18*K18</f>
        <v>0.0</v>
      </c>
      <c r="W18" s="4" t="n">
        <f>X18*ROUNDDOWN(T18,6)</f>
        <v>0.0</v>
      </c>
      <c r="X18" s="5" t="n">
        <f>K18</f>
        <v>1.0</v>
      </c>
      <c r="Y18" s="3" t="n">
        <v>1757262.0</v>
      </c>
    </row>
    <row r="19">
      <c r="A19" s="6"/>
      <c r="B19" s="3" t="s">
        <v>314</v>
      </c>
      <c r="C19" s="3" t="n">
        <v>2.0</v>
      </c>
      <c r="D19" s="3" t="n">
        <v>483418.0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109266.67</v>
      </c>
      <c r="K19" s="5" t="n">
        <v>3.0</v>
      </c>
      <c r="L19" s="4" t="n">
        <v>327800.01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Q24,)</f>
        <v>0.0</v>
      </c>
      <c r="V19" s="4" t="n">
        <f>U19*K19</f>
        <v>0.0</v>
      </c>
      <c r="W19" s="4" t="n">
        <f>X19*ROUNDDOWN(T19,6)</f>
        <v>0.0</v>
      </c>
      <c r="X19" s="5" t="n">
        <f>K19</f>
        <v>3.0</v>
      </c>
      <c r="Y19" s="3" t="n">
        <v>1757263.0</v>
      </c>
    </row>
    <row r="20">
      <c r="A20" s="6"/>
      <c r="B20" s="3" t="s">
        <v>314</v>
      </c>
      <c r="C20" s="3" t="n">
        <v>3.0</v>
      </c>
      <c r="D20" s="3" t="n">
        <v>483415.0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335666.67</v>
      </c>
      <c r="K20" s="5" t="n">
        <v>1.0</v>
      </c>
      <c r="L20" s="4" t="n">
        <v>335666.67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Q24,)</f>
        <v>0.0</v>
      </c>
      <c r="V20" s="4" t="n">
        <f>U20*K20</f>
        <v>0.0</v>
      </c>
      <c r="W20" s="4" t="n">
        <f>X20*ROUNDDOWN(T20,6)</f>
        <v>0.0</v>
      </c>
      <c r="X20" s="5" t="n">
        <f>K20</f>
        <v>1.0</v>
      </c>
      <c r="Y20" s="3" t="n">
        <v>1757261.0</v>
      </c>
    </row>
    <row r="21">
      <c r="A21" s="6"/>
      <c r="B21" s="3" t="s">
        <v>314</v>
      </c>
      <c r="C21" s="3" t="n">
        <v>4.0</v>
      </c>
      <c r="D21" s="3" t="n">
        <v>483414.0</v>
      </c>
      <c r="E21" s="3" t="s">
        <v>322</v>
      </c>
      <c r="F21" s="3" t="s">
        <v>323</v>
      </c>
      <c r="G21" s="3"/>
      <c r="H21" s="3" t="s">
        <v>317</v>
      </c>
      <c r="I21" s="3" t="s">
        <v>0</v>
      </c>
      <c r="J21" s="4" t="n">
        <v>335666.67</v>
      </c>
      <c r="K21" s="5" t="n">
        <v>3.0</v>
      </c>
      <c r="L21" s="4" t="n">
        <v>1007000.01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Q24,)</f>
        <v>0.0</v>
      </c>
      <c r="V21" s="4" t="n">
        <f>U21*K21</f>
        <v>0.0</v>
      </c>
      <c r="W21" s="4" t="n">
        <f>X21*ROUNDDOWN(T21,6)</f>
        <v>0.0</v>
      </c>
      <c r="X21" s="5" t="n">
        <f>K21</f>
        <v>3.0</v>
      </c>
      <c r="Y21" s="3" t="n">
        <v>1757260.0</v>
      </c>
    </row>
    <row r="22" ht="12.75" customHeight="true">
      <c r="K22" s="66"/>
      <c r="L22" s="66"/>
    </row>
    <row r="23" ht="15.0" customHeight="true">
      <c r="K23" t="s" s="67">
        <v>324</v>
      </c>
      <c r="L23" s="67"/>
      <c r="M23" t="s" s="67">
        <v>325</v>
      </c>
      <c r="N23" s="67"/>
      <c r="O23" s="67"/>
      <c r="P23" s="67"/>
      <c r="Q23" s="67"/>
      <c r="R23" s="68"/>
      <c r="S23" s="68"/>
      <c r="W23" t="s" s="69">
        <v>326</v>
      </c>
      <c r="X23" s="70"/>
    </row>
    <row r="24" ht="15.0" customHeight="true">
      <c r="L24" s="71" t="n">
        <f>SUM(L18:L21)</f>
        <v>1779733.3599999999</v>
      </c>
      <c r="Q24" s="71" t="n">
        <f>W24/L24</f>
        <v>0.0</v>
      </c>
      <c r="W24" s="71" t="n">
        <f>SUM(W18:W21)</f>
        <v>0.0</v>
      </c>
    </row>
    <row r="25" ht="12.75" customHeight="true">
      <c r="R25" t="s" s="66">
        <v>327</v>
      </c>
      <c r="S25" t="s" s="66">
        <v>328</v>
      </c>
      <c r="T25" s="66"/>
    </row>
    <row r="26" ht="12.75" customHeight="true">
      <c r="D26" t="s" s="72">
        <v>329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5" t="n">
        <f>SUM(V18:V21)</f>
        <v>0.0</v>
      </c>
      <c r="S26" t="n" s="75">
        <v>100.0</v>
      </c>
      <c r="T26" t="s" s="76">
        <v>330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SUMIF(P18:P21,1, V18:V21)</f>
        <v>0.0</v>
      </c>
      <c r="S27" s="71" t="n">
        <f>IF(R26&lt;&gt;0, R27/R26*100,)</f>
        <v>0.0</v>
      </c>
      <c r="T27" s="77" t="str">
        <f>IF(S27&lt;=50," ","РФ/ДНР/ЛНР/ЕАЭС")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IF(R26&lt;&gt;0,R26-R27,)</f>
        <v>0.0</v>
      </c>
      <c r="S28" s="71" t="n">
        <f>IF(R26&lt;&gt;0, R28/R26*100,)</f>
        <v>0.0</v>
      </c>
      <c r="T28" s="77" t="str">
        <f>IF(S28&gt;50,"Импорт", " ")</f>
        <v> </v>
      </c>
    </row>
    <row r="29" ht="15.0" customHeight="true">
      <c r="D29" t="s" s="72">
        <v>333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SUMIF(M18:M21, 0, V18:V21)</f>
        <v>0.0</v>
      </c>
      <c r="S29" s="71" t="n">
        <f>IF(R26&lt;&gt;0, R29/R26*100,)</f>
        <v>0.0</v>
      </c>
      <c r="T29" s="77" t="str">
        <f>IF(S29&lt;=50," ","РЭП (ПО)")</f>
        <v> </v>
      </c>
    </row>
    <row r="30" ht="15.0" customHeight="true">
      <c r="A30" s="6"/>
    </row>
    <row r="31" ht="15.75" customHeight="true">
      <c r="B31" t="s" s="78">
        <v>334</v>
      </c>
    </row>
    <row r="32" ht="19.5" customHeight="true">
      <c r="B32" t="s" s="79">
        <v>335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</row>
    <row r="33" ht="20.25" customHeight="true">
      <c r="B33" t="s" s="80">
        <v>336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39.75" customHeight="true">
      <c r="B34" t="s" s="82">
        <v>337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8.0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9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4.5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6.0" customHeight="true">
      <c r="B41" t="s" s="80">
        <v>344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2.25" customHeight="true">
      <c r="B42" t="s" s="84">
        <v>345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124.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349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24.75" customHeight="true">
      <c r="A47" s="6"/>
    </row>
  </sheetData>
  <sheetProtection autoFilter="false" sort="false" password="CDB0" sheet="true" scenarios="true" objects="true"/>
  <autoFilter ref="B17:S21"/>
  <mergeCells>
    <mergeCell ref="K23:L23"/>
    <mergeCell ref="M23:Q23"/>
    <mergeCell ref="I14:I16"/>
    <mergeCell ref="J14:J16"/>
    <mergeCell ref="K14:K16"/>
    <mergeCell ref="L14:L16"/>
    <mergeCell ref="D29:Q29"/>
    <mergeCell ref="B45:W45"/>
    <mergeCell ref="B41:W41"/>
    <mergeCell ref="B42:W42"/>
    <mergeCell ref="B43:W43"/>
    <mergeCell ref="B44:W44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2024-03-05T14:22:48Z</dcterms:created>
  <dc:creator>Apache POI</dc:creator>
</cp:coreProperties>
</file>